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colas\Desktop\Clase 10-12-2021\"/>
    </mc:Choice>
  </mc:AlternateContent>
  <xr:revisionPtr revIDLastSave="0" documentId="13_ncr:1_{9230FAF1-A6EA-4D08-AD7B-57F0FDF0E52E}" xr6:coauthVersionLast="47" xr6:coauthVersionMax="47" xr10:uidLastSave="{00000000-0000-0000-0000-000000000000}"/>
  <bookViews>
    <workbookView xWindow="-120" yWindow="-120" windowWidth="29040" windowHeight="15720" xr2:uid="{8F24FD05-6CB9-4EAB-A39F-B101830C0B7A}"/>
  </bookViews>
  <sheets>
    <sheet name="Activo" sheetId="1" r:id="rId1"/>
    <sheet name="Pasivo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2" l="1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6" i="2"/>
  <c r="AQ19" i="2"/>
  <c r="AQ26" i="2"/>
  <c r="AQ31" i="2"/>
  <c r="AQ42" i="2"/>
  <c r="AQ47" i="2"/>
  <c r="AQ58" i="2"/>
  <c r="AQ63" i="2"/>
  <c r="AQ74" i="2"/>
  <c r="AQ77" i="2"/>
  <c r="AQ88" i="2"/>
  <c r="AQ89" i="2"/>
  <c r="AQ97" i="2"/>
  <c r="AQ98" i="2"/>
  <c r="AQ105" i="2"/>
  <c r="AQ106" i="2"/>
  <c r="AL17" i="2"/>
  <c r="AL18" i="2"/>
  <c r="AL19" i="2"/>
  <c r="AL20" i="2"/>
  <c r="AL21" i="2"/>
  <c r="AL22" i="2"/>
  <c r="AL23" i="2"/>
  <c r="AL24" i="2"/>
  <c r="AL25" i="2"/>
  <c r="AL26" i="2"/>
  <c r="AL27" i="2"/>
  <c r="AL28" i="2"/>
  <c r="AL29" i="2"/>
  <c r="AL30" i="2"/>
  <c r="AL31" i="2"/>
  <c r="AL32" i="2"/>
  <c r="AL33" i="2"/>
  <c r="AL34" i="2"/>
  <c r="AL35" i="2"/>
  <c r="AL36" i="2"/>
  <c r="AL37" i="2"/>
  <c r="AL38" i="2"/>
  <c r="AL39" i="2"/>
  <c r="AL40" i="2"/>
  <c r="AL41" i="2"/>
  <c r="AL42" i="2"/>
  <c r="AL43" i="2"/>
  <c r="AL44" i="2"/>
  <c r="AL45" i="2"/>
  <c r="AL46" i="2"/>
  <c r="AL47" i="2"/>
  <c r="AL48" i="2"/>
  <c r="AL49" i="2"/>
  <c r="AL50" i="2"/>
  <c r="AL51" i="2"/>
  <c r="AL52" i="2"/>
  <c r="AL53" i="2"/>
  <c r="AL54" i="2"/>
  <c r="AL55" i="2"/>
  <c r="AL56" i="2"/>
  <c r="AL57" i="2"/>
  <c r="AL58" i="2"/>
  <c r="AL59" i="2"/>
  <c r="AL60" i="2"/>
  <c r="AL61" i="2"/>
  <c r="AL62" i="2"/>
  <c r="AL63" i="2"/>
  <c r="AL64" i="2"/>
  <c r="AL65" i="2"/>
  <c r="AL66" i="2"/>
  <c r="AL67" i="2"/>
  <c r="AL68" i="2"/>
  <c r="AL69" i="2"/>
  <c r="AL70" i="2"/>
  <c r="AL71" i="2"/>
  <c r="AL72" i="2"/>
  <c r="AL73" i="2"/>
  <c r="AL74" i="2"/>
  <c r="AL75" i="2"/>
  <c r="AL76" i="2"/>
  <c r="AL77" i="2"/>
  <c r="AL78" i="2"/>
  <c r="AL79" i="2"/>
  <c r="AL80" i="2"/>
  <c r="AL81" i="2"/>
  <c r="AL82" i="2"/>
  <c r="AL83" i="2"/>
  <c r="AL84" i="2"/>
  <c r="AL85" i="2"/>
  <c r="AL86" i="2"/>
  <c r="AL87" i="2"/>
  <c r="AL88" i="2"/>
  <c r="AL89" i="2"/>
  <c r="AL90" i="2"/>
  <c r="AL91" i="2"/>
  <c r="AL92" i="2"/>
  <c r="AL93" i="2"/>
  <c r="AL94" i="2"/>
  <c r="AL95" i="2"/>
  <c r="AL96" i="2"/>
  <c r="AL97" i="2"/>
  <c r="AL98" i="2"/>
  <c r="AL99" i="2"/>
  <c r="AL100" i="2"/>
  <c r="AL101" i="2"/>
  <c r="AL102" i="2"/>
  <c r="AL103" i="2"/>
  <c r="AL104" i="2"/>
  <c r="AL105" i="2"/>
  <c r="AL106" i="2"/>
  <c r="AL16" i="2"/>
  <c r="AL17" i="1"/>
  <c r="AL18" i="1"/>
  <c r="AL19" i="1"/>
  <c r="AL20" i="1"/>
  <c r="AL21" i="1"/>
  <c r="AL22" i="1"/>
  <c r="AL23" i="1"/>
  <c r="AL24" i="1"/>
  <c r="AL25" i="1"/>
  <c r="AL26" i="1"/>
  <c r="AL27" i="1"/>
  <c r="AL28" i="1"/>
  <c r="AL29" i="1"/>
  <c r="AL30" i="1"/>
  <c r="AL31" i="1"/>
  <c r="AL32" i="1"/>
  <c r="AL33" i="1"/>
  <c r="AL34" i="1"/>
  <c r="AL35" i="1"/>
  <c r="AL36" i="1"/>
  <c r="AL37" i="1"/>
  <c r="AL38" i="1"/>
  <c r="AL39" i="1"/>
  <c r="AL40" i="1"/>
  <c r="AL41" i="1"/>
  <c r="AL42" i="1"/>
  <c r="AL43" i="1"/>
  <c r="AL44" i="1"/>
  <c r="AL45" i="1"/>
  <c r="AL46" i="1"/>
  <c r="AL47" i="1"/>
  <c r="AL48" i="1"/>
  <c r="AL49" i="1"/>
  <c r="AL50" i="1"/>
  <c r="AL51" i="1"/>
  <c r="AL52" i="1"/>
  <c r="AL53" i="1"/>
  <c r="AL54" i="1"/>
  <c r="AL55" i="1"/>
  <c r="AL56" i="1"/>
  <c r="AL57" i="1"/>
  <c r="AL58" i="1"/>
  <c r="AL59" i="1"/>
  <c r="AL60" i="1"/>
  <c r="AL61" i="1"/>
  <c r="AL62" i="1"/>
  <c r="AL63" i="1"/>
  <c r="AL64" i="1"/>
  <c r="AL65" i="1"/>
  <c r="AL66" i="1"/>
  <c r="AL67" i="1"/>
  <c r="AL68" i="1"/>
  <c r="AL69" i="1"/>
  <c r="AL70" i="1"/>
  <c r="AL71" i="1"/>
  <c r="AL72" i="1"/>
  <c r="AL73" i="1"/>
  <c r="AL74" i="1"/>
  <c r="AL75" i="1"/>
  <c r="AL76" i="1"/>
  <c r="AL77" i="1"/>
  <c r="AL78" i="1"/>
  <c r="AL79" i="1"/>
  <c r="AL80" i="1"/>
  <c r="AL81" i="1"/>
  <c r="AL82" i="1"/>
  <c r="AL83" i="1"/>
  <c r="AL84" i="1"/>
  <c r="AL85" i="1"/>
  <c r="AL86" i="1"/>
  <c r="AL87" i="1"/>
  <c r="AL88" i="1"/>
  <c r="AL89" i="1"/>
  <c r="AL90" i="1"/>
  <c r="AL91" i="1"/>
  <c r="AL92" i="1"/>
  <c r="AL93" i="1"/>
  <c r="AL94" i="1"/>
  <c r="AL95" i="1"/>
  <c r="AL96" i="1"/>
  <c r="AL97" i="1"/>
  <c r="AL98" i="1"/>
  <c r="AL99" i="1"/>
  <c r="AL100" i="1"/>
  <c r="AL101" i="1"/>
  <c r="AL102" i="1"/>
  <c r="AL103" i="1"/>
  <c r="AL104" i="1"/>
  <c r="AL105" i="1"/>
  <c r="AL106" i="1"/>
  <c r="AL16" i="1"/>
  <c r="A17" i="2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H7" i="2"/>
  <c r="Y106" i="2"/>
  <c r="X106" i="2"/>
  <c r="H106" i="2"/>
  <c r="Y105" i="2"/>
  <c r="X105" i="2"/>
  <c r="H105" i="2"/>
  <c r="Y104" i="2"/>
  <c r="X104" i="2"/>
  <c r="H104" i="2"/>
  <c r="Y103" i="2"/>
  <c r="X103" i="2"/>
  <c r="H103" i="2"/>
  <c r="Y102" i="2"/>
  <c r="X102" i="2"/>
  <c r="H102" i="2"/>
  <c r="Y101" i="2"/>
  <c r="X101" i="2"/>
  <c r="H101" i="2"/>
  <c r="Y100" i="2"/>
  <c r="X100" i="2"/>
  <c r="H100" i="2"/>
  <c r="Y99" i="2"/>
  <c r="X99" i="2"/>
  <c r="H99" i="2"/>
  <c r="Y98" i="2"/>
  <c r="X98" i="2"/>
  <c r="H98" i="2"/>
  <c r="Y97" i="2"/>
  <c r="X97" i="2"/>
  <c r="H97" i="2"/>
  <c r="Y96" i="2"/>
  <c r="X96" i="2"/>
  <c r="H96" i="2"/>
  <c r="Y95" i="2"/>
  <c r="X95" i="2"/>
  <c r="H95" i="2"/>
  <c r="AT94" i="2"/>
  <c r="Y94" i="2"/>
  <c r="X94" i="2"/>
  <c r="H94" i="2"/>
  <c r="Y93" i="2"/>
  <c r="X93" i="2"/>
  <c r="H93" i="2"/>
  <c r="Y92" i="2"/>
  <c r="X92" i="2"/>
  <c r="H92" i="2"/>
  <c r="Y91" i="2"/>
  <c r="X91" i="2"/>
  <c r="H91" i="2"/>
  <c r="Y90" i="2"/>
  <c r="X90" i="2"/>
  <c r="H90" i="2"/>
  <c r="Y89" i="2"/>
  <c r="X89" i="2"/>
  <c r="H89" i="2"/>
  <c r="Y88" i="2"/>
  <c r="X88" i="2"/>
  <c r="H88" i="2"/>
  <c r="Y87" i="2"/>
  <c r="X87" i="2"/>
  <c r="H87" i="2"/>
  <c r="Y86" i="2"/>
  <c r="X86" i="2"/>
  <c r="H86" i="2"/>
  <c r="Y85" i="2"/>
  <c r="X85" i="2"/>
  <c r="H85" i="2"/>
  <c r="Y84" i="2"/>
  <c r="X84" i="2"/>
  <c r="H84" i="2"/>
  <c r="Y83" i="2"/>
  <c r="X83" i="2"/>
  <c r="H83" i="2"/>
  <c r="Y82" i="2"/>
  <c r="X82" i="2"/>
  <c r="H82" i="2"/>
  <c r="Y81" i="2"/>
  <c r="X81" i="2"/>
  <c r="H81" i="2"/>
  <c r="Y80" i="2"/>
  <c r="X80" i="2"/>
  <c r="H80" i="2"/>
  <c r="Y79" i="2"/>
  <c r="X79" i="2"/>
  <c r="H79" i="2"/>
  <c r="Y78" i="2"/>
  <c r="X78" i="2"/>
  <c r="H78" i="2"/>
  <c r="Y77" i="2"/>
  <c r="X77" i="2"/>
  <c r="H77" i="2"/>
  <c r="Y76" i="2"/>
  <c r="X76" i="2"/>
  <c r="H76" i="2"/>
  <c r="Y75" i="2"/>
  <c r="X75" i="2"/>
  <c r="H75" i="2"/>
  <c r="Y74" i="2"/>
  <c r="X74" i="2"/>
  <c r="H74" i="2"/>
  <c r="Y73" i="2"/>
  <c r="X73" i="2"/>
  <c r="H73" i="2"/>
  <c r="Y72" i="2"/>
  <c r="X72" i="2"/>
  <c r="H72" i="2"/>
  <c r="Y71" i="2"/>
  <c r="X71" i="2"/>
  <c r="H71" i="2"/>
  <c r="Y70" i="2"/>
  <c r="X70" i="2"/>
  <c r="H70" i="2"/>
  <c r="Y69" i="2"/>
  <c r="X69" i="2"/>
  <c r="H69" i="2"/>
  <c r="Y68" i="2"/>
  <c r="X68" i="2"/>
  <c r="H68" i="2"/>
  <c r="Y67" i="2"/>
  <c r="X67" i="2"/>
  <c r="H67" i="2"/>
  <c r="Y66" i="2"/>
  <c r="X66" i="2"/>
  <c r="H66" i="2"/>
  <c r="Y65" i="2"/>
  <c r="X65" i="2"/>
  <c r="H65" i="2"/>
  <c r="Y64" i="2"/>
  <c r="X64" i="2"/>
  <c r="H64" i="2"/>
  <c r="Y63" i="2"/>
  <c r="X63" i="2"/>
  <c r="H63" i="2"/>
  <c r="Y62" i="2"/>
  <c r="X62" i="2"/>
  <c r="H62" i="2"/>
  <c r="Y61" i="2"/>
  <c r="X61" i="2"/>
  <c r="H61" i="2"/>
  <c r="Y60" i="2"/>
  <c r="X60" i="2"/>
  <c r="H60" i="2"/>
  <c r="Y59" i="2"/>
  <c r="X59" i="2"/>
  <c r="H59" i="2"/>
  <c r="Y58" i="2"/>
  <c r="X58" i="2"/>
  <c r="H58" i="2"/>
  <c r="Y57" i="2"/>
  <c r="X57" i="2"/>
  <c r="H57" i="2"/>
  <c r="Y56" i="2"/>
  <c r="X56" i="2"/>
  <c r="H56" i="2"/>
  <c r="Y55" i="2"/>
  <c r="X55" i="2"/>
  <c r="H55" i="2"/>
  <c r="Y54" i="2"/>
  <c r="X54" i="2"/>
  <c r="H54" i="2"/>
  <c r="Y53" i="2"/>
  <c r="X53" i="2"/>
  <c r="H53" i="2"/>
  <c r="Y52" i="2"/>
  <c r="X52" i="2"/>
  <c r="H52" i="2"/>
  <c r="Y51" i="2"/>
  <c r="X51" i="2"/>
  <c r="H51" i="2"/>
  <c r="Y50" i="2"/>
  <c r="X50" i="2"/>
  <c r="H50" i="2"/>
  <c r="Y49" i="2"/>
  <c r="X49" i="2"/>
  <c r="H49" i="2"/>
  <c r="Y48" i="2"/>
  <c r="X48" i="2"/>
  <c r="H48" i="2"/>
  <c r="Y47" i="2"/>
  <c r="X47" i="2"/>
  <c r="H47" i="2"/>
  <c r="Y46" i="2"/>
  <c r="X46" i="2"/>
  <c r="H46" i="2"/>
  <c r="Y45" i="2"/>
  <c r="X45" i="2"/>
  <c r="H45" i="2"/>
  <c r="Y44" i="2"/>
  <c r="X44" i="2"/>
  <c r="H44" i="2"/>
  <c r="Y43" i="2"/>
  <c r="X43" i="2"/>
  <c r="H43" i="2"/>
  <c r="Y42" i="2"/>
  <c r="X42" i="2"/>
  <c r="H42" i="2"/>
  <c r="Y41" i="2"/>
  <c r="X41" i="2"/>
  <c r="H41" i="2"/>
  <c r="Y40" i="2"/>
  <c r="X40" i="2"/>
  <c r="H40" i="2"/>
  <c r="Y39" i="2"/>
  <c r="X39" i="2"/>
  <c r="H39" i="2"/>
  <c r="Y38" i="2"/>
  <c r="X38" i="2"/>
  <c r="H38" i="2"/>
  <c r="Y37" i="2"/>
  <c r="X37" i="2"/>
  <c r="H37" i="2"/>
  <c r="Y36" i="2"/>
  <c r="X36" i="2"/>
  <c r="H36" i="2"/>
  <c r="Y35" i="2"/>
  <c r="X35" i="2"/>
  <c r="H35" i="2"/>
  <c r="Y34" i="2"/>
  <c r="X34" i="2"/>
  <c r="H34" i="2"/>
  <c r="Y33" i="2"/>
  <c r="X33" i="2"/>
  <c r="H33" i="2"/>
  <c r="Y32" i="2"/>
  <c r="X32" i="2"/>
  <c r="H32" i="2"/>
  <c r="Y31" i="2"/>
  <c r="X31" i="2"/>
  <c r="H31" i="2"/>
  <c r="Y30" i="2"/>
  <c r="X30" i="2"/>
  <c r="H30" i="2"/>
  <c r="Y29" i="2"/>
  <c r="X29" i="2"/>
  <c r="H29" i="2"/>
  <c r="Y28" i="2"/>
  <c r="X28" i="2"/>
  <c r="H28" i="2"/>
  <c r="Y27" i="2"/>
  <c r="X27" i="2"/>
  <c r="H27" i="2"/>
  <c r="Y26" i="2"/>
  <c r="X26" i="2"/>
  <c r="H26" i="2"/>
  <c r="Y25" i="2"/>
  <c r="X25" i="2"/>
  <c r="H25" i="2"/>
  <c r="Y24" i="2"/>
  <c r="X24" i="2"/>
  <c r="H24" i="2"/>
  <c r="Y23" i="2"/>
  <c r="X23" i="2"/>
  <c r="H23" i="2"/>
  <c r="Y22" i="2"/>
  <c r="X22" i="2"/>
  <c r="H22" i="2"/>
  <c r="Y21" i="2"/>
  <c r="X21" i="2"/>
  <c r="H21" i="2"/>
  <c r="Y20" i="2"/>
  <c r="X20" i="2"/>
  <c r="H20" i="2"/>
  <c r="Y19" i="2"/>
  <c r="X19" i="2"/>
  <c r="H19" i="2"/>
  <c r="Y18" i="2"/>
  <c r="X18" i="2"/>
  <c r="H18" i="2"/>
  <c r="Y17" i="2"/>
  <c r="X17" i="2"/>
  <c r="H17" i="2"/>
  <c r="AB16" i="2"/>
  <c r="AA16" i="2"/>
  <c r="Z16" i="2"/>
  <c r="Y16" i="2"/>
  <c r="X16" i="2"/>
  <c r="W16" i="2"/>
  <c r="V16" i="2"/>
  <c r="R16" i="2"/>
  <c r="H16" i="2"/>
  <c r="B16" i="2"/>
  <c r="H9" i="2"/>
  <c r="Z3" i="2"/>
  <c r="Z4" i="2" s="1"/>
  <c r="H10" i="1"/>
  <c r="H9" i="1"/>
  <c r="AQ48" i="1"/>
  <c r="AB16" i="1"/>
  <c r="A17" i="1"/>
  <c r="Z17" i="1" s="1"/>
  <c r="H7" i="1"/>
  <c r="Z3" i="1" s="1"/>
  <c r="Z4" i="1" s="1"/>
  <c r="AT94" i="1"/>
  <c r="Z16" i="1"/>
  <c r="H100" i="1"/>
  <c r="X100" i="1"/>
  <c r="Y100" i="1"/>
  <c r="H101" i="1"/>
  <c r="X101" i="1"/>
  <c r="Y101" i="1"/>
  <c r="H102" i="1"/>
  <c r="X102" i="1"/>
  <c r="Y102" i="1"/>
  <c r="H103" i="1"/>
  <c r="X103" i="1"/>
  <c r="Y103" i="1"/>
  <c r="H104" i="1"/>
  <c r="X104" i="1"/>
  <c r="Y104" i="1"/>
  <c r="H105" i="1"/>
  <c r="X105" i="1"/>
  <c r="Y105" i="1"/>
  <c r="H106" i="1"/>
  <c r="X106" i="1"/>
  <c r="Y106" i="1"/>
  <c r="H43" i="1"/>
  <c r="X43" i="1"/>
  <c r="Y43" i="1"/>
  <c r="H44" i="1"/>
  <c r="X44" i="1"/>
  <c r="Y44" i="1"/>
  <c r="AQ44" i="1"/>
  <c r="H45" i="1"/>
  <c r="X45" i="1"/>
  <c r="Y45" i="1"/>
  <c r="H46" i="1"/>
  <c r="X46" i="1"/>
  <c r="Y46" i="1"/>
  <c r="H47" i="1"/>
  <c r="X47" i="1"/>
  <c r="Y47" i="1"/>
  <c r="H48" i="1"/>
  <c r="X48" i="1"/>
  <c r="Y48" i="1"/>
  <c r="H49" i="1"/>
  <c r="X49" i="1"/>
  <c r="Y49" i="1"/>
  <c r="AQ49" i="1"/>
  <c r="H50" i="1"/>
  <c r="X50" i="1"/>
  <c r="Y50" i="1"/>
  <c r="H51" i="1"/>
  <c r="X51" i="1"/>
  <c r="Y51" i="1"/>
  <c r="AQ51" i="1"/>
  <c r="H52" i="1"/>
  <c r="X52" i="1"/>
  <c r="Y52" i="1"/>
  <c r="H53" i="1"/>
  <c r="X53" i="1"/>
  <c r="Y53" i="1"/>
  <c r="H54" i="1"/>
  <c r="X54" i="1"/>
  <c r="Y54" i="1"/>
  <c r="H55" i="1"/>
  <c r="X55" i="1"/>
  <c r="Y55" i="1"/>
  <c r="AQ55" i="1"/>
  <c r="H56" i="1"/>
  <c r="X56" i="1"/>
  <c r="Y56" i="1"/>
  <c r="H57" i="1"/>
  <c r="X57" i="1"/>
  <c r="Y57" i="1"/>
  <c r="H58" i="1"/>
  <c r="X58" i="1"/>
  <c r="Y58" i="1"/>
  <c r="AQ58" i="1"/>
  <c r="H59" i="1"/>
  <c r="X59" i="1"/>
  <c r="Y59" i="1"/>
  <c r="H60" i="1"/>
  <c r="X60" i="1"/>
  <c r="Y60" i="1"/>
  <c r="AQ60" i="1"/>
  <c r="H61" i="1"/>
  <c r="X61" i="1"/>
  <c r="Y61" i="1"/>
  <c r="H62" i="1"/>
  <c r="X62" i="1"/>
  <c r="Y62" i="1"/>
  <c r="H63" i="1"/>
  <c r="X63" i="1"/>
  <c r="Y63" i="1"/>
  <c r="H64" i="1"/>
  <c r="X64" i="1"/>
  <c r="Y64" i="1"/>
  <c r="H65" i="1"/>
  <c r="X65" i="1"/>
  <c r="Y65" i="1"/>
  <c r="H66" i="1"/>
  <c r="X66" i="1"/>
  <c r="Y66" i="1"/>
  <c r="H67" i="1"/>
  <c r="X67" i="1"/>
  <c r="Y67" i="1"/>
  <c r="H68" i="1"/>
  <c r="X68" i="1"/>
  <c r="Y68" i="1"/>
  <c r="H69" i="1"/>
  <c r="X69" i="1"/>
  <c r="Y69" i="1"/>
  <c r="H70" i="1"/>
  <c r="X70" i="1"/>
  <c r="Y70" i="1"/>
  <c r="H71" i="1"/>
  <c r="X71" i="1"/>
  <c r="Y71" i="1"/>
  <c r="H72" i="1"/>
  <c r="X72" i="1"/>
  <c r="Y72" i="1"/>
  <c r="H73" i="1"/>
  <c r="X73" i="1"/>
  <c r="Y73" i="1"/>
  <c r="H74" i="1"/>
  <c r="X74" i="1"/>
  <c r="Y74" i="1"/>
  <c r="H75" i="1"/>
  <c r="X75" i="1"/>
  <c r="Y75" i="1"/>
  <c r="H76" i="1"/>
  <c r="X76" i="1"/>
  <c r="Y76" i="1"/>
  <c r="H77" i="1"/>
  <c r="X77" i="1"/>
  <c r="Y77" i="1"/>
  <c r="AQ77" i="1"/>
  <c r="H78" i="1"/>
  <c r="X78" i="1"/>
  <c r="Y78" i="1"/>
  <c r="H79" i="1"/>
  <c r="X79" i="1"/>
  <c r="Y79" i="1"/>
  <c r="AQ79" i="1"/>
  <c r="H80" i="1"/>
  <c r="X80" i="1"/>
  <c r="Y80" i="1"/>
  <c r="H81" i="1"/>
  <c r="X81" i="1"/>
  <c r="Y81" i="1"/>
  <c r="AQ81" i="1"/>
  <c r="H82" i="1"/>
  <c r="X82" i="1"/>
  <c r="Y82" i="1"/>
  <c r="H83" i="1"/>
  <c r="X83" i="1"/>
  <c r="Y83" i="1"/>
  <c r="AQ83" i="1"/>
  <c r="H84" i="1"/>
  <c r="X84" i="1"/>
  <c r="Y84" i="1"/>
  <c r="H85" i="1"/>
  <c r="X85" i="1"/>
  <c r="Y85" i="1"/>
  <c r="AQ85" i="1"/>
  <c r="H86" i="1"/>
  <c r="X86" i="1"/>
  <c r="Y86" i="1"/>
  <c r="H87" i="1"/>
  <c r="X87" i="1"/>
  <c r="Y87" i="1"/>
  <c r="AQ87" i="1"/>
  <c r="H88" i="1"/>
  <c r="X88" i="1"/>
  <c r="Y88" i="1"/>
  <c r="H89" i="1"/>
  <c r="X89" i="1"/>
  <c r="Y89" i="1"/>
  <c r="AQ89" i="1"/>
  <c r="H90" i="1"/>
  <c r="X90" i="1"/>
  <c r="Y90" i="1"/>
  <c r="H91" i="1"/>
  <c r="X91" i="1"/>
  <c r="Y91" i="1"/>
  <c r="AQ91" i="1"/>
  <c r="H92" i="1"/>
  <c r="X92" i="1"/>
  <c r="Y92" i="1"/>
  <c r="H93" i="1"/>
  <c r="X93" i="1"/>
  <c r="Y93" i="1"/>
  <c r="AQ93" i="1"/>
  <c r="H94" i="1"/>
  <c r="X94" i="1"/>
  <c r="Y94" i="1"/>
  <c r="H95" i="1"/>
  <c r="X95" i="1"/>
  <c r="Y95" i="1"/>
  <c r="AQ95" i="1"/>
  <c r="H96" i="1"/>
  <c r="X96" i="1"/>
  <c r="Y96" i="1"/>
  <c r="H97" i="1"/>
  <c r="X97" i="1"/>
  <c r="Y97" i="1"/>
  <c r="AQ97" i="1"/>
  <c r="H98" i="1"/>
  <c r="X98" i="1"/>
  <c r="Y98" i="1"/>
  <c r="H99" i="1"/>
  <c r="X99" i="1"/>
  <c r="Y99" i="1"/>
  <c r="AQ99" i="1"/>
  <c r="H27" i="1"/>
  <c r="X27" i="1"/>
  <c r="Y27" i="1"/>
  <c r="H28" i="1"/>
  <c r="X28" i="1"/>
  <c r="Y28" i="1"/>
  <c r="AQ28" i="1"/>
  <c r="H29" i="1"/>
  <c r="X29" i="1"/>
  <c r="Y29" i="1"/>
  <c r="H30" i="1"/>
  <c r="X30" i="1"/>
  <c r="Y30" i="1"/>
  <c r="AQ30" i="1"/>
  <c r="H31" i="1"/>
  <c r="X31" i="1"/>
  <c r="Y31" i="1"/>
  <c r="H32" i="1"/>
  <c r="X32" i="1"/>
  <c r="Y32" i="1"/>
  <c r="AQ32" i="1"/>
  <c r="H33" i="1"/>
  <c r="X33" i="1"/>
  <c r="Y33" i="1"/>
  <c r="H34" i="1"/>
  <c r="X34" i="1"/>
  <c r="Y34" i="1"/>
  <c r="AQ34" i="1"/>
  <c r="H35" i="1"/>
  <c r="X35" i="1"/>
  <c r="Y35" i="1"/>
  <c r="AQ35" i="1"/>
  <c r="H36" i="1"/>
  <c r="X36" i="1"/>
  <c r="Y36" i="1"/>
  <c r="AQ36" i="1"/>
  <c r="H37" i="1"/>
  <c r="X37" i="1"/>
  <c r="Y37" i="1"/>
  <c r="AQ37" i="1"/>
  <c r="H38" i="1"/>
  <c r="X38" i="1"/>
  <c r="Y38" i="1"/>
  <c r="AQ38" i="1"/>
  <c r="H39" i="1"/>
  <c r="X39" i="1"/>
  <c r="Y39" i="1"/>
  <c r="AQ39" i="1"/>
  <c r="H40" i="1"/>
  <c r="X40" i="1"/>
  <c r="Y40" i="1"/>
  <c r="AQ40" i="1"/>
  <c r="H41" i="1"/>
  <c r="X41" i="1"/>
  <c r="Y41" i="1"/>
  <c r="AQ41" i="1"/>
  <c r="H42" i="1"/>
  <c r="X42" i="1"/>
  <c r="Y42" i="1"/>
  <c r="AQ42" i="1"/>
  <c r="H17" i="1"/>
  <c r="R17" i="1"/>
  <c r="X17" i="1"/>
  <c r="Y17" i="1"/>
  <c r="AQ17" i="1"/>
  <c r="H18" i="1"/>
  <c r="X18" i="1"/>
  <c r="Y18" i="1"/>
  <c r="AQ18" i="1"/>
  <c r="H19" i="1"/>
  <c r="X19" i="1"/>
  <c r="Y19" i="1"/>
  <c r="AQ19" i="1"/>
  <c r="H20" i="1"/>
  <c r="X20" i="1"/>
  <c r="Y20" i="1"/>
  <c r="AQ20" i="1"/>
  <c r="H21" i="1"/>
  <c r="X21" i="1"/>
  <c r="Y21" i="1"/>
  <c r="AQ21" i="1"/>
  <c r="H22" i="1"/>
  <c r="X22" i="1"/>
  <c r="Y22" i="1"/>
  <c r="AQ22" i="1"/>
  <c r="H23" i="1"/>
  <c r="X23" i="1"/>
  <c r="Y23" i="1"/>
  <c r="AQ23" i="1"/>
  <c r="H24" i="1"/>
  <c r="X24" i="1"/>
  <c r="Y24" i="1"/>
  <c r="AQ24" i="1"/>
  <c r="H25" i="1"/>
  <c r="X25" i="1"/>
  <c r="Y25" i="1"/>
  <c r="AQ25" i="1"/>
  <c r="H26" i="1"/>
  <c r="X26" i="1"/>
  <c r="Y26" i="1"/>
  <c r="AQ26" i="1"/>
  <c r="V16" i="1"/>
  <c r="AQ16" i="1"/>
  <c r="AA16" i="1"/>
  <c r="Y16" i="1"/>
  <c r="H16" i="1"/>
  <c r="W16" i="1"/>
  <c r="X16" i="1"/>
  <c r="R16" i="1"/>
  <c r="B16" i="1"/>
  <c r="C16" i="1" s="1"/>
  <c r="T16" i="1" s="1"/>
  <c r="G16" i="1" l="1"/>
  <c r="AQ101" i="1"/>
  <c r="AQ106" i="1"/>
  <c r="AQ104" i="2"/>
  <c r="AQ96" i="2"/>
  <c r="AQ87" i="2"/>
  <c r="AQ73" i="2"/>
  <c r="AQ57" i="2"/>
  <c r="AQ41" i="2"/>
  <c r="AQ25" i="2"/>
  <c r="AQ103" i="2"/>
  <c r="AQ95" i="2"/>
  <c r="AQ85" i="2"/>
  <c r="AQ72" i="2"/>
  <c r="AQ56" i="2"/>
  <c r="AQ40" i="2"/>
  <c r="AQ24" i="2"/>
  <c r="AQ102" i="2"/>
  <c r="AQ94" i="2"/>
  <c r="AQ82" i="2"/>
  <c r="AQ71" i="2"/>
  <c r="AQ55" i="2"/>
  <c r="AQ39" i="2"/>
  <c r="AQ23" i="2"/>
  <c r="AQ101" i="2"/>
  <c r="AQ93" i="2"/>
  <c r="AQ81" i="2"/>
  <c r="AQ66" i="2"/>
  <c r="AQ50" i="2"/>
  <c r="AQ34" i="2"/>
  <c r="AQ18" i="2"/>
  <c r="AQ100" i="2"/>
  <c r="AQ92" i="2"/>
  <c r="AQ80" i="2"/>
  <c r="AQ65" i="2"/>
  <c r="AQ49" i="2"/>
  <c r="AQ33" i="2"/>
  <c r="AQ17" i="2"/>
  <c r="AQ16" i="2"/>
  <c r="AQ99" i="2"/>
  <c r="AQ90" i="2"/>
  <c r="AQ79" i="2"/>
  <c r="AQ64" i="2"/>
  <c r="AQ48" i="2"/>
  <c r="AQ32" i="2"/>
  <c r="AQ86" i="2"/>
  <c r="AQ78" i="2"/>
  <c r="AQ70" i="2"/>
  <c r="AQ62" i="2"/>
  <c r="AQ54" i="2"/>
  <c r="AQ46" i="2"/>
  <c r="AQ38" i="2"/>
  <c r="AQ30" i="2"/>
  <c r="AQ22" i="2"/>
  <c r="AQ69" i="2"/>
  <c r="AQ61" i="2"/>
  <c r="AQ53" i="2"/>
  <c r="AQ45" i="2"/>
  <c r="AQ37" i="2"/>
  <c r="AQ29" i="2"/>
  <c r="AQ21" i="2"/>
  <c r="AQ84" i="2"/>
  <c r="AQ76" i="2"/>
  <c r="AQ68" i="2"/>
  <c r="AQ60" i="2"/>
  <c r="AQ52" i="2"/>
  <c r="AQ44" i="2"/>
  <c r="AQ36" i="2"/>
  <c r="AQ28" i="2"/>
  <c r="AQ20" i="2"/>
  <c r="AQ91" i="2"/>
  <c r="AQ83" i="2"/>
  <c r="AQ75" i="2"/>
  <c r="AQ67" i="2"/>
  <c r="AQ59" i="2"/>
  <c r="AQ51" i="2"/>
  <c r="AQ43" i="2"/>
  <c r="AQ35" i="2"/>
  <c r="AQ27" i="2"/>
  <c r="AB17" i="2"/>
  <c r="Z106" i="2"/>
  <c r="AA106" i="2"/>
  <c r="B106" i="2"/>
  <c r="W106" i="2"/>
  <c r="V106" i="2"/>
  <c r="R106" i="2"/>
  <c r="AB106" i="2"/>
  <c r="AD16" i="2"/>
  <c r="C16" i="2"/>
  <c r="E16" i="2" s="1"/>
  <c r="J16" i="2" s="1"/>
  <c r="AA17" i="2"/>
  <c r="R17" i="2"/>
  <c r="V17" i="2"/>
  <c r="W17" i="2"/>
  <c r="B17" i="2"/>
  <c r="Z17" i="2"/>
  <c r="AC16" i="2"/>
  <c r="AB18" i="2"/>
  <c r="AB17" i="1"/>
  <c r="B17" i="1"/>
  <c r="C17" i="1" s="1"/>
  <c r="V17" i="1"/>
  <c r="AC17" i="1" s="1"/>
  <c r="AA17" i="1"/>
  <c r="W17" i="1"/>
  <c r="AQ67" i="1"/>
  <c r="AQ50" i="1"/>
  <c r="AQ33" i="1"/>
  <c r="AQ31" i="1"/>
  <c r="AQ29" i="1"/>
  <c r="AQ27" i="1"/>
  <c r="AQ98" i="1"/>
  <c r="AQ96" i="1"/>
  <c r="AQ94" i="1"/>
  <c r="AQ92" i="1"/>
  <c r="AQ90" i="1"/>
  <c r="AQ88" i="1"/>
  <c r="AQ86" i="1"/>
  <c r="AQ84" i="1"/>
  <c r="AQ82" i="1"/>
  <c r="AQ80" i="1"/>
  <c r="AQ78" i="1"/>
  <c r="AQ76" i="1"/>
  <c r="AQ59" i="1"/>
  <c r="AQ104" i="1"/>
  <c r="AQ68" i="1"/>
  <c r="AQ66" i="1"/>
  <c r="AQ74" i="1"/>
  <c r="AQ72" i="1"/>
  <c r="AQ70" i="1"/>
  <c r="AQ46" i="1"/>
  <c r="AQ63" i="1"/>
  <c r="AQ54" i="1"/>
  <c r="AQ52" i="1"/>
  <c r="AQ75" i="1"/>
  <c r="AQ73" i="1"/>
  <c r="AQ71" i="1"/>
  <c r="AQ64" i="1"/>
  <c r="AQ62" i="1"/>
  <c r="AC16" i="1"/>
  <c r="AQ105" i="1"/>
  <c r="AQ45" i="1"/>
  <c r="AQ102" i="1"/>
  <c r="AQ100" i="1"/>
  <c r="A18" i="1"/>
  <c r="AB18" i="1" s="1"/>
  <c r="S16" i="1"/>
  <c r="AQ47" i="1"/>
  <c r="AQ43" i="1"/>
  <c r="AQ103" i="1"/>
  <c r="AQ69" i="1"/>
  <c r="AQ65" i="1"/>
  <c r="AQ61" i="1"/>
  <c r="AQ57" i="1"/>
  <c r="AQ53" i="1"/>
  <c r="AQ56" i="1"/>
  <c r="AD16" i="1"/>
  <c r="E16" i="1"/>
  <c r="J16" i="1" s="1"/>
  <c r="D16" i="1"/>
  <c r="F16" i="1" s="1"/>
  <c r="P16" i="1" s="1"/>
  <c r="E17" i="1" l="1"/>
  <c r="J17" i="1" s="1"/>
  <c r="G17" i="1"/>
  <c r="T17" i="1"/>
  <c r="AD17" i="1"/>
  <c r="AE17" i="1" s="1"/>
  <c r="S16" i="2"/>
  <c r="AC17" i="2"/>
  <c r="AD106" i="2"/>
  <c r="C106" i="2"/>
  <c r="D106" i="2" s="1"/>
  <c r="K106" i="2" s="1"/>
  <c r="AC106" i="2"/>
  <c r="AD17" i="2"/>
  <c r="T16" i="2"/>
  <c r="D16" i="2"/>
  <c r="I16" i="2" s="1"/>
  <c r="AE16" i="2"/>
  <c r="C17" i="2"/>
  <c r="B18" i="2"/>
  <c r="W18" i="2"/>
  <c r="V18" i="2"/>
  <c r="R18" i="2"/>
  <c r="AA18" i="2"/>
  <c r="Z18" i="2"/>
  <c r="Z19" i="2"/>
  <c r="W19" i="2"/>
  <c r="B19" i="2"/>
  <c r="V19" i="2"/>
  <c r="AB19" i="2"/>
  <c r="AA19" i="2"/>
  <c r="R19" i="2"/>
  <c r="AG16" i="2"/>
  <c r="AF16" i="2" s="1"/>
  <c r="S17" i="1"/>
  <c r="D17" i="1"/>
  <c r="K17" i="1" s="1"/>
  <c r="AG16" i="1"/>
  <c r="A19" i="1"/>
  <c r="AB19" i="1" s="1"/>
  <c r="Z18" i="1"/>
  <c r="AA18" i="1"/>
  <c r="B18" i="1"/>
  <c r="R18" i="1"/>
  <c r="V18" i="1"/>
  <c r="W18" i="1"/>
  <c r="AE16" i="1"/>
  <c r="L16" i="1"/>
  <c r="K16" i="1"/>
  <c r="I16" i="1"/>
  <c r="I17" i="1" l="1"/>
  <c r="M17" i="1" s="1"/>
  <c r="L17" i="1"/>
  <c r="AG17" i="1"/>
  <c r="AF17" i="1" s="1"/>
  <c r="F17" i="1"/>
  <c r="P17" i="1" s="1"/>
  <c r="AE106" i="2"/>
  <c r="AF106" i="2" s="1"/>
  <c r="F16" i="2"/>
  <c r="P16" i="2" s="1"/>
  <c r="AG17" i="2"/>
  <c r="AE17" i="2"/>
  <c r="AG106" i="2"/>
  <c r="S106" i="2"/>
  <c r="F106" i="2"/>
  <c r="P106" i="2" s="1"/>
  <c r="E106" i="2"/>
  <c r="J106" i="2" s="1"/>
  <c r="L106" i="2"/>
  <c r="AC18" i="2"/>
  <c r="I106" i="2"/>
  <c r="M106" i="2" s="1"/>
  <c r="AM106" i="2" s="1"/>
  <c r="K16" i="2"/>
  <c r="M16" i="2" s="1"/>
  <c r="AM16" i="2" s="1"/>
  <c r="L16" i="2"/>
  <c r="AD18" i="2"/>
  <c r="C18" i="2"/>
  <c r="E17" i="2"/>
  <c r="J17" i="2" s="1"/>
  <c r="D17" i="2"/>
  <c r="S17" i="2"/>
  <c r="T17" i="2"/>
  <c r="AC19" i="2"/>
  <c r="AD19" i="2"/>
  <c r="C19" i="2"/>
  <c r="AB20" i="2"/>
  <c r="AA20" i="2"/>
  <c r="R20" i="2"/>
  <c r="W20" i="2"/>
  <c r="B20" i="2"/>
  <c r="V20" i="2"/>
  <c r="Z20" i="2"/>
  <c r="AD18" i="1"/>
  <c r="AC18" i="1"/>
  <c r="Z19" i="1"/>
  <c r="AA19" i="1"/>
  <c r="R19" i="1"/>
  <c r="V19" i="1"/>
  <c r="B19" i="1"/>
  <c r="W19" i="1"/>
  <c r="A20" i="1"/>
  <c r="AB20" i="1" s="1"/>
  <c r="C18" i="1"/>
  <c r="G18" i="1" s="1"/>
  <c r="AF16" i="1"/>
  <c r="M16" i="1"/>
  <c r="AM16" i="1" s="1"/>
  <c r="AM17" i="1" l="1"/>
  <c r="AO17" i="1" s="1"/>
  <c r="AN16" i="2"/>
  <c r="AF17" i="2"/>
  <c r="AO106" i="2"/>
  <c r="AE18" i="2"/>
  <c r="N106" i="2"/>
  <c r="AG18" i="2"/>
  <c r="AG19" i="2"/>
  <c r="N16" i="2"/>
  <c r="S18" i="2"/>
  <c r="E18" i="2"/>
  <c r="J18" i="2" s="1"/>
  <c r="D18" i="2"/>
  <c r="T18" i="2"/>
  <c r="L17" i="2"/>
  <c r="K17" i="2"/>
  <c r="F17" i="2"/>
  <c r="P17" i="2" s="1"/>
  <c r="I17" i="2"/>
  <c r="C20" i="2"/>
  <c r="AE19" i="2"/>
  <c r="AA21" i="2"/>
  <c r="R21" i="2"/>
  <c r="W21" i="2"/>
  <c r="AB21" i="2"/>
  <c r="Z21" i="2"/>
  <c r="V21" i="2"/>
  <c r="B21" i="2"/>
  <c r="AD20" i="2"/>
  <c r="AC20" i="2"/>
  <c r="E19" i="2"/>
  <c r="J19" i="2" s="1"/>
  <c r="D19" i="2"/>
  <c r="T19" i="2"/>
  <c r="S19" i="2"/>
  <c r="AG18" i="1"/>
  <c r="C19" i="1"/>
  <c r="G19" i="1" s="1"/>
  <c r="AC19" i="1"/>
  <c r="AD19" i="1"/>
  <c r="E18" i="1"/>
  <c r="J18" i="1" s="1"/>
  <c r="D18" i="1"/>
  <c r="S18" i="1"/>
  <c r="T18" i="1"/>
  <c r="V20" i="1"/>
  <c r="W20" i="1"/>
  <c r="R20" i="1"/>
  <c r="A21" i="1"/>
  <c r="AB21" i="1" s="1"/>
  <c r="Z20" i="1"/>
  <c r="AA20" i="1"/>
  <c r="B20" i="1"/>
  <c r="AE18" i="1"/>
  <c r="N17" i="1"/>
  <c r="N16" i="1"/>
  <c r="AN17" i="1" l="1"/>
  <c r="AO16" i="2"/>
  <c r="AN106" i="2"/>
  <c r="AF18" i="2"/>
  <c r="AF19" i="2"/>
  <c r="AG20" i="2"/>
  <c r="M17" i="2"/>
  <c r="AM17" i="2" s="1"/>
  <c r="AE20" i="2"/>
  <c r="I18" i="2"/>
  <c r="K18" i="2"/>
  <c r="L18" i="2"/>
  <c r="F18" i="2"/>
  <c r="P18" i="2" s="1"/>
  <c r="V22" i="2"/>
  <c r="B22" i="2"/>
  <c r="AB22" i="2"/>
  <c r="AA22" i="2"/>
  <c r="W22" i="2"/>
  <c r="R22" i="2"/>
  <c r="Z22" i="2"/>
  <c r="C21" i="2"/>
  <c r="S20" i="2"/>
  <c r="D20" i="2"/>
  <c r="T20" i="2"/>
  <c r="E20" i="2"/>
  <c r="J20" i="2" s="1"/>
  <c r="AD21" i="2"/>
  <c r="AC21" i="2"/>
  <c r="L19" i="2"/>
  <c r="K19" i="2"/>
  <c r="F19" i="2"/>
  <c r="P19" i="2" s="1"/>
  <c r="I19" i="2"/>
  <c r="AG19" i="1"/>
  <c r="AE19" i="1"/>
  <c r="AF18" i="1"/>
  <c r="V21" i="1"/>
  <c r="B21" i="1"/>
  <c r="W21" i="1"/>
  <c r="R21" i="1"/>
  <c r="A22" i="1"/>
  <c r="AB22" i="1" s="1"/>
  <c r="Z21" i="1"/>
  <c r="AA21" i="1"/>
  <c r="F18" i="1"/>
  <c r="P18" i="1" s="1"/>
  <c r="K18" i="1"/>
  <c r="L18" i="1"/>
  <c r="T19" i="1"/>
  <c r="S19" i="1"/>
  <c r="D19" i="1"/>
  <c r="I19" i="1" s="1"/>
  <c r="E19" i="1"/>
  <c r="J19" i="1" s="1"/>
  <c r="AD20" i="1"/>
  <c r="AC20" i="1"/>
  <c r="C20" i="1"/>
  <c r="G20" i="1" s="1"/>
  <c r="I18" i="1"/>
  <c r="AO16" i="1"/>
  <c r="AN16" i="1"/>
  <c r="N17" i="2" l="1"/>
  <c r="AN17" i="2"/>
  <c r="AE21" i="2"/>
  <c r="AF20" i="2"/>
  <c r="M18" i="2"/>
  <c r="AM18" i="2" s="1"/>
  <c r="L20" i="2"/>
  <c r="K20" i="2"/>
  <c r="F20" i="2"/>
  <c r="P20" i="2" s="1"/>
  <c r="AG21" i="2"/>
  <c r="C22" i="2"/>
  <c r="E21" i="2"/>
  <c r="J21" i="2" s="1"/>
  <c r="D21" i="2"/>
  <c r="I21" i="2" s="1"/>
  <c r="T21" i="2"/>
  <c r="S21" i="2"/>
  <c r="AD22" i="2"/>
  <c r="AC22" i="2"/>
  <c r="M19" i="2"/>
  <c r="AM19" i="2" s="1"/>
  <c r="B23" i="2"/>
  <c r="AA23" i="2"/>
  <c r="R23" i="2"/>
  <c r="Z23" i="2"/>
  <c r="AB23" i="2"/>
  <c r="W23" i="2"/>
  <c r="V23" i="2"/>
  <c r="I20" i="2"/>
  <c r="AG20" i="1"/>
  <c r="AF19" i="1"/>
  <c r="M18" i="1"/>
  <c r="AM18" i="1" s="1"/>
  <c r="K19" i="1"/>
  <c r="M19" i="1" s="1"/>
  <c r="L19" i="1"/>
  <c r="F19" i="1"/>
  <c r="P19" i="1" s="1"/>
  <c r="Z22" i="1"/>
  <c r="V22" i="1"/>
  <c r="B22" i="1"/>
  <c r="W22" i="1"/>
  <c r="AA22" i="1"/>
  <c r="A23" i="1"/>
  <c r="AB23" i="1" s="1"/>
  <c r="R22" i="1"/>
  <c r="T20" i="1"/>
  <c r="E20" i="1"/>
  <c r="J20" i="1" s="1"/>
  <c r="S20" i="1"/>
  <c r="D20" i="1"/>
  <c r="AE20" i="1"/>
  <c r="C21" i="1"/>
  <c r="G21" i="1" s="1"/>
  <c r="AC21" i="1"/>
  <c r="AD21" i="1"/>
  <c r="N19" i="2" l="1"/>
  <c r="AF21" i="2"/>
  <c r="AO17" i="2"/>
  <c r="AG22" i="2"/>
  <c r="AO18" i="2"/>
  <c r="AN18" i="2"/>
  <c r="N18" i="2"/>
  <c r="C23" i="2"/>
  <c r="E22" i="2"/>
  <c r="J22" i="2" s="1"/>
  <c r="T22" i="2"/>
  <c r="S22" i="2"/>
  <c r="D22" i="2"/>
  <c r="Z24" i="2"/>
  <c r="W24" i="2"/>
  <c r="V24" i="2"/>
  <c r="AB24" i="2"/>
  <c r="AA24" i="2"/>
  <c r="B24" i="2"/>
  <c r="R24" i="2"/>
  <c r="L21" i="2"/>
  <c r="K21" i="2"/>
  <c r="F21" i="2"/>
  <c r="P21" i="2" s="1"/>
  <c r="AC23" i="2"/>
  <c r="AD23" i="2"/>
  <c r="M20" i="2"/>
  <c r="AM20" i="2" s="1"/>
  <c r="AO19" i="2"/>
  <c r="AN19" i="2"/>
  <c r="AE22" i="2"/>
  <c r="AM19" i="1"/>
  <c r="AN19" i="1" s="1"/>
  <c r="AG21" i="1"/>
  <c r="AF20" i="1"/>
  <c r="N18" i="1"/>
  <c r="AN18" i="1"/>
  <c r="AO18" i="1"/>
  <c r="AE21" i="1"/>
  <c r="S21" i="1"/>
  <c r="E21" i="1"/>
  <c r="J21" i="1" s="1"/>
  <c r="D21" i="1"/>
  <c r="T21" i="1"/>
  <c r="I20" i="1"/>
  <c r="K20" i="1"/>
  <c r="L20" i="1"/>
  <c r="F20" i="1"/>
  <c r="P20" i="1" s="1"/>
  <c r="C22" i="1"/>
  <c r="G22" i="1" s="1"/>
  <c r="AD22" i="1"/>
  <c r="AC22" i="1"/>
  <c r="N19" i="1"/>
  <c r="V23" i="1"/>
  <c r="A24" i="1"/>
  <c r="AB24" i="1" s="1"/>
  <c r="Z23" i="1"/>
  <c r="W23" i="1"/>
  <c r="AA23" i="1"/>
  <c r="R23" i="1"/>
  <c r="B23" i="1"/>
  <c r="AF22" i="2" l="1"/>
  <c r="N20" i="2"/>
  <c r="AG23" i="2"/>
  <c r="K22" i="2"/>
  <c r="L22" i="2"/>
  <c r="F22" i="2"/>
  <c r="P22" i="2" s="1"/>
  <c r="AE23" i="2"/>
  <c r="AD24" i="2"/>
  <c r="AC24" i="2"/>
  <c r="M21" i="2"/>
  <c r="AM21" i="2" s="1"/>
  <c r="W25" i="2"/>
  <c r="V25" i="2"/>
  <c r="B25" i="2"/>
  <c r="AB25" i="2"/>
  <c r="AA25" i="2"/>
  <c r="R25" i="2"/>
  <c r="Z25" i="2"/>
  <c r="T23" i="2"/>
  <c r="E23" i="2"/>
  <c r="J23" i="2" s="1"/>
  <c r="D23" i="2"/>
  <c r="I23" i="2" s="1"/>
  <c r="S23" i="2"/>
  <c r="C24" i="2"/>
  <c r="I22" i="2"/>
  <c r="AN20" i="2"/>
  <c r="AO20" i="2"/>
  <c r="AG22" i="1"/>
  <c r="AF21" i="1"/>
  <c r="AO19" i="1"/>
  <c r="AE22" i="1"/>
  <c r="L21" i="1"/>
  <c r="K21" i="1"/>
  <c r="F21" i="1"/>
  <c r="P21" i="1" s="1"/>
  <c r="A25" i="1"/>
  <c r="AB25" i="1" s="1"/>
  <c r="W24" i="1"/>
  <c r="Z24" i="1"/>
  <c r="R24" i="1"/>
  <c r="AA24" i="1"/>
  <c r="V24" i="1"/>
  <c r="B24" i="1"/>
  <c r="T22" i="1"/>
  <c r="D22" i="1"/>
  <c r="I22" i="1" s="1"/>
  <c r="S22" i="1"/>
  <c r="E22" i="1"/>
  <c r="J22" i="1" s="1"/>
  <c r="M20" i="1"/>
  <c r="AM20" i="1" s="1"/>
  <c r="I21" i="1"/>
  <c r="C23" i="1"/>
  <c r="G23" i="1" s="1"/>
  <c r="AD23" i="1"/>
  <c r="AC23" i="1"/>
  <c r="AF23" i="2" l="1"/>
  <c r="N21" i="2"/>
  <c r="AE24" i="2"/>
  <c r="AG24" i="2"/>
  <c r="C25" i="2"/>
  <c r="AD25" i="2"/>
  <c r="AC25" i="2"/>
  <c r="M22" i="2"/>
  <c r="AM22" i="2" s="1"/>
  <c r="L23" i="2"/>
  <c r="K23" i="2"/>
  <c r="F23" i="2"/>
  <c r="P23" i="2" s="1"/>
  <c r="E24" i="2"/>
  <c r="J24" i="2" s="1"/>
  <c r="D24" i="2"/>
  <c r="S24" i="2"/>
  <c r="T24" i="2"/>
  <c r="AB26" i="2"/>
  <c r="AA26" i="2"/>
  <c r="R26" i="2"/>
  <c r="Z26" i="2"/>
  <c r="W26" i="2"/>
  <c r="V26" i="2"/>
  <c r="B26" i="2"/>
  <c r="AO21" i="2"/>
  <c r="AN21" i="2"/>
  <c r="AG23" i="1"/>
  <c r="AF22" i="1"/>
  <c r="AE23" i="1"/>
  <c r="T23" i="1"/>
  <c r="E23" i="1"/>
  <c r="J23" i="1" s="1"/>
  <c r="S23" i="1"/>
  <c r="D23" i="1"/>
  <c r="I23" i="1" s="1"/>
  <c r="A26" i="1"/>
  <c r="AB26" i="1" s="1"/>
  <c r="AA25" i="1"/>
  <c r="Z25" i="1"/>
  <c r="B25" i="1"/>
  <c r="R25" i="1"/>
  <c r="V25" i="1"/>
  <c r="W25" i="1"/>
  <c r="AN20" i="1"/>
  <c r="AO20" i="1"/>
  <c r="AC24" i="1"/>
  <c r="AD24" i="1"/>
  <c r="C24" i="1"/>
  <c r="G24" i="1" s="1"/>
  <c r="N20" i="1"/>
  <c r="M21" i="1"/>
  <c r="AM21" i="1" s="1"/>
  <c r="L22" i="1"/>
  <c r="K22" i="1"/>
  <c r="M22" i="1" s="1"/>
  <c r="F22" i="1"/>
  <c r="P22" i="1" s="1"/>
  <c r="AF24" i="2" l="1"/>
  <c r="N22" i="2"/>
  <c r="AE25" i="2"/>
  <c r="AG25" i="2"/>
  <c r="D25" i="2"/>
  <c r="T25" i="2"/>
  <c r="S25" i="2"/>
  <c r="E25" i="2"/>
  <c r="J25" i="2" s="1"/>
  <c r="C26" i="2"/>
  <c r="M23" i="2"/>
  <c r="AM23" i="2" s="1"/>
  <c r="AO22" i="2"/>
  <c r="AN22" i="2"/>
  <c r="L24" i="2"/>
  <c r="K24" i="2"/>
  <c r="F24" i="2"/>
  <c r="P24" i="2" s="1"/>
  <c r="AD26" i="2"/>
  <c r="AC26" i="2"/>
  <c r="W27" i="2"/>
  <c r="V27" i="2"/>
  <c r="B27" i="2"/>
  <c r="R27" i="2"/>
  <c r="AB27" i="2"/>
  <c r="AA27" i="2"/>
  <c r="Z27" i="2"/>
  <c r="I24" i="2"/>
  <c r="AM22" i="1"/>
  <c r="AN22" i="1" s="1"/>
  <c r="AG24" i="1"/>
  <c r="AF23" i="1"/>
  <c r="AE24" i="1"/>
  <c r="N21" i="1"/>
  <c r="K23" i="1"/>
  <c r="M23" i="1" s="1"/>
  <c r="L23" i="1"/>
  <c r="F23" i="1"/>
  <c r="P23" i="1" s="1"/>
  <c r="AC25" i="1"/>
  <c r="AD25" i="1"/>
  <c r="R26" i="1"/>
  <c r="W26" i="1"/>
  <c r="A27" i="1"/>
  <c r="AB27" i="1" s="1"/>
  <c r="AA26" i="1"/>
  <c r="Z26" i="1"/>
  <c r="V26" i="1"/>
  <c r="B26" i="1"/>
  <c r="S24" i="1"/>
  <c r="T24" i="1"/>
  <c r="D24" i="1"/>
  <c r="I24" i="1" s="1"/>
  <c r="E24" i="1"/>
  <c r="J24" i="1" s="1"/>
  <c r="AN21" i="1"/>
  <c r="AO21" i="1"/>
  <c r="C25" i="1"/>
  <c r="G25" i="1" s="1"/>
  <c r="N22" i="1"/>
  <c r="AE26" i="2" l="1"/>
  <c r="AF25" i="2"/>
  <c r="AO23" i="2"/>
  <c r="AN23" i="2"/>
  <c r="AG26" i="2"/>
  <c r="S26" i="2"/>
  <c r="E26" i="2"/>
  <c r="J26" i="2" s="1"/>
  <c r="D26" i="2"/>
  <c r="I26" i="2" s="1"/>
  <c r="T26" i="2"/>
  <c r="L25" i="2"/>
  <c r="K25" i="2"/>
  <c r="F25" i="2"/>
  <c r="P25" i="2" s="1"/>
  <c r="C27" i="2"/>
  <c r="V28" i="2"/>
  <c r="B28" i="2"/>
  <c r="AB28" i="2"/>
  <c r="AA28" i="2"/>
  <c r="R28" i="2"/>
  <c r="Z28" i="2"/>
  <c r="W28" i="2"/>
  <c r="AD27" i="2"/>
  <c r="AC27" i="2"/>
  <c r="N23" i="2"/>
  <c r="M24" i="2"/>
  <c r="AM24" i="2" s="1"/>
  <c r="I25" i="2"/>
  <c r="AM23" i="1"/>
  <c r="AG25" i="1"/>
  <c r="AF24" i="1"/>
  <c r="AO22" i="1"/>
  <c r="N23" i="1"/>
  <c r="C26" i="1"/>
  <c r="G26" i="1" s="1"/>
  <c r="AE25" i="1"/>
  <c r="W27" i="1"/>
  <c r="B27" i="1"/>
  <c r="A28" i="1"/>
  <c r="AB28" i="1" s="1"/>
  <c r="R27" i="1"/>
  <c r="Z27" i="1"/>
  <c r="V27" i="1"/>
  <c r="AA27" i="1"/>
  <c r="D25" i="1"/>
  <c r="I25" i="1" s="1"/>
  <c r="E25" i="1"/>
  <c r="J25" i="1" s="1"/>
  <c r="T25" i="1"/>
  <c r="S25" i="1"/>
  <c r="AD26" i="1"/>
  <c r="AC26" i="1"/>
  <c r="K24" i="1"/>
  <c r="M24" i="1" s="1"/>
  <c r="L24" i="1"/>
  <c r="F24" i="1"/>
  <c r="P24" i="1" s="1"/>
  <c r="AF26" i="2" l="1"/>
  <c r="AE27" i="2"/>
  <c r="N24" i="2"/>
  <c r="E27" i="2"/>
  <c r="J27" i="2" s="1"/>
  <c r="D27" i="2"/>
  <c r="I27" i="2" s="1"/>
  <c r="T27" i="2"/>
  <c r="S27" i="2"/>
  <c r="AG27" i="2"/>
  <c r="C28" i="2"/>
  <c r="M25" i="2"/>
  <c r="AM25" i="2" s="1"/>
  <c r="AD28" i="2"/>
  <c r="AC28" i="2"/>
  <c r="AO24" i="2"/>
  <c r="AN24" i="2"/>
  <c r="AA29" i="2"/>
  <c r="R29" i="2"/>
  <c r="Z29" i="2"/>
  <c r="W29" i="2"/>
  <c r="V29" i="2"/>
  <c r="B29" i="2"/>
  <c r="AB29" i="2"/>
  <c r="L26" i="2"/>
  <c r="K26" i="2"/>
  <c r="F26" i="2"/>
  <c r="P26" i="2" s="1"/>
  <c r="AM24" i="1"/>
  <c r="AO24" i="1" s="1"/>
  <c r="AG26" i="1"/>
  <c r="AF25" i="1"/>
  <c r="AE26" i="1"/>
  <c r="AC27" i="1"/>
  <c r="AD27" i="1"/>
  <c r="D26" i="1"/>
  <c r="I26" i="1" s="1"/>
  <c r="S26" i="1"/>
  <c r="E26" i="1"/>
  <c r="J26" i="1" s="1"/>
  <c r="T26" i="1"/>
  <c r="V28" i="1"/>
  <c r="W28" i="1"/>
  <c r="A29" i="1"/>
  <c r="AB29" i="1" s="1"/>
  <c r="Z28" i="1"/>
  <c r="R28" i="1"/>
  <c r="AA28" i="1"/>
  <c r="B28" i="1"/>
  <c r="AN23" i="1"/>
  <c r="AO23" i="1"/>
  <c r="K25" i="1"/>
  <c r="M25" i="1" s="1"/>
  <c r="F25" i="1"/>
  <c r="P25" i="1" s="1"/>
  <c r="L25" i="1"/>
  <c r="C27" i="1"/>
  <c r="G27" i="1" s="1"/>
  <c r="N24" i="1"/>
  <c r="AF27" i="2" l="1"/>
  <c r="N25" i="2"/>
  <c r="AE28" i="2"/>
  <c r="AO25" i="2"/>
  <c r="AN25" i="2"/>
  <c r="L27" i="2"/>
  <c r="K27" i="2"/>
  <c r="M27" i="2" s="1"/>
  <c r="AM27" i="2" s="1"/>
  <c r="F27" i="2"/>
  <c r="P27" i="2" s="1"/>
  <c r="M26" i="2"/>
  <c r="AM26" i="2" s="1"/>
  <c r="AG28" i="2"/>
  <c r="AD29" i="2"/>
  <c r="AC29" i="2"/>
  <c r="W30" i="2"/>
  <c r="V30" i="2"/>
  <c r="B30" i="2"/>
  <c r="AB30" i="2"/>
  <c r="R30" i="2"/>
  <c r="AA30" i="2"/>
  <c r="Z30" i="2"/>
  <c r="T28" i="2"/>
  <c r="S28" i="2"/>
  <c r="E28" i="2"/>
  <c r="J28" i="2" s="1"/>
  <c r="D28" i="2"/>
  <c r="C29" i="2"/>
  <c r="AM25" i="1"/>
  <c r="AN25" i="1" s="1"/>
  <c r="AG27" i="1"/>
  <c r="AF26" i="1"/>
  <c r="AN24" i="1"/>
  <c r="F26" i="1"/>
  <c r="P26" i="1" s="1"/>
  <c r="K26" i="1"/>
  <c r="M26" i="1" s="1"/>
  <c r="L26" i="1"/>
  <c r="V29" i="1"/>
  <c r="W29" i="1"/>
  <c r="A30" i="1"/>
  <c r="AB30" i="1" s="1"/>
  <c r="AA29" i="1"/>
  <c r="Z29" i="1"/>
  <c r="B29" i="1"/>
  <c r="R29" i="1"/>
  <c r="AC28" i="1"/>
  <c r="AD28" i="1"/>
  <c r="AE27" i="1"/>
  <c r="C28" i="1"/>
  <c r="G28" i="1" s="1"/>
  <c r="D27" i="1"/>
  <c r="T27" i="1"/>
  <c r="S27" i="1"/>
  <c r="E27" i="1"/>
  <c r="J27" i="1" s="1"/>
  <c r="N25" i="1"/>
  <c r="AO27" i="2" l="1"/>
  <c r="AE29" i="2"/>
  <c r="AF28" i="2"/>
  <c r="K28" i="2"/>
  <c r="L28" i="2"/>
  <c r="F28" i="2"/>
  <c r="P28" i="2" s="1"/>
  <c r="B31" i="2"/>
  <c r="AB31" i="2"/>
  <c r="AA31" i="2"/>
  <c r="R31" i="2"/>
  <c r="Z31" i="2"/>
  <c r="W31" i="2"/>
  <c r="V31" i="2"/>
  <c r="AG29" i="2"/>
  <c r="I28" i="2"/>
  <c r="C30" i="2"/>
  <c r="AN26" i="2"/>
  <c r="AO26" i="2"/>
  <c r="N27" i="2"/>
  <c r="AD30" i="2"/>
  <c r="AC30" i="2"/>
  <c r="E29" i="2"/>
  <c r="J29" i="2" s="1"/>
  <c r="D29" i="2"/>
  <c r="T29" i="2"/>
  <c r="S29" i="2"/>
  <c r="N26" i="2"/>
  <c r="AM26" i="1"/>
  <c r="AG28" i="1"/>
  <c r="AE28" i="1"/>
  <c r="AF27" i="1"/>
  <c r="AO25" i="1"/>
  <c r="B30" i="1"/>
  <c r="W30" i="1"/>
  <c r="V30" i="1"/>
  <c r="AA30" i="1"/>
  <c r="A31" i="1"/>
  <c r="AB31" i="1" s="1"/>
  <c r="Z30" i="1"/>
  <c r="R30" i="1"/>
  <c r="AC29" i="1"/>
  <c r="AD29" i="1"/>
  <c r="I27" i="1"/>
  <c r="F27" i="1"/>
  <c r="P27" i="1" s="1"/>
  <c r="L27" i="1"/>
  <c r="K27" i="1"/>
  <c r="C29" i="1"/>
  <c r="G29" i="1" s="1"/>
  <c r="D28" i="1"/>
  <c r="I28" i="1" s="1"/>
  <c r="T28" i="1"/>
  <c r="S28" i="1"/>
  <c r="E28" i="1"/>
  <c r="J28" i="1" s="1"/>
  <c r="N26" i="1"/>
  <c r="AE30" i="2" l="1"/>
  <c r="AF29" i="2"/>
  <c r="AN27" i="2"/>
  <c r="E30" i="2"/>
  <c r="J30" i="2" s="1"/>
  <c r="D30" i="2"/>
  <c r="I30" i="2" s="1"/>
  <c r="T30" i="2"/>
  <c r="S30" i="2"/>
  <c r="M28" i="2"/>
  <c r="AM28" i="2" s="1"/>
  <c r="L29" i="2"/>
  <c r="K29" i="2"/>
  <c r="F29" i="2"/>
  <c r="P29" i="2" s="1"/>
  <c r="AG30" i="2"/>
  <c r="AC31" i="2"/>
  <c r="AD31" i="2"/>
  <c r="I29" i="2"/>
  <c r="Z32" i="2"/>
  <c r="W32" i="2"/>
  <c r="V32" i="2"/>
  <c r="AB32" i="2"/>
  <c r="AA32" i="2"/>
  <c r="B32" i="2"/>
  <c r="R32" i="2"/>
  <c r="C31" i="2"/>
  <c r="AG29" i="1"/>
  <c r="AF28" i="1"/>
  <c r="M27" i="1"/>
  <c r="AM27" i="1" s="1"/>
  <c r="Z31" i="1"/>
  <c r="W31" i="1"/>
  <c r="V31" i="1"/>
  <c r="B31" i="1"/>
  <c r="R31" i="1"/>
  <c r="AA31" i="1"/>
  <c r="A32" i="1"/>
  <c r="AB32" i="1" s="1"/>
  <c r="L28" i="1"/>
  <c r="F28" i="1"/>
  <c r="P28" i="1" s="1"/>
  <c r="K28" i="1"/>
  <c r="M28" i="1" s="1"/>
  <c r="AD30" i="1"/>
  <c r="AC30" i="1"/>
  <c r="AN26" i="1"/>
  <c r="AO26" i="1"/>
  <c r="AE29" i="1"/>
  <c r="S29" i="1"/>
  <c r="T29" i="1"/>
  <c r="E29" i="1"/>
  <c r="J29" i="1" s="1"/>
  <c r="D29" i="1"/>
  <c r="I29" i="1" s="1"/>
  <c r="C30" i="1"/>
  <c r="G30" i="1" s="1"/>
  <c r="AF30" i="2" l="1"/>
  <c r="AE31" i="2"/>
  <c r="W33" i="2"/>
  <c r="V33" i="2"/>
  <c r="B33" i="2"/>
  <c r="AB33" i="2"/>
  <c r="AA33" i="2"/>
  <c r="R33" i="2"/>
  <c r="Z33" i="2"/>
  <c r="L30" i="2"/>
  <c r="K30" i="2"/>
  <c r="M30" i="2" s="1"/>
  <c r="AM30" i="2" s="1"/>
  <c r="F30" i="2"/>
  <c r="P30" i="2" s="1"/>
  <c r="T31" i="2"/>
  <c r="S31" i="2"/>
  <c r="E31" i="2"/>
  <c r="J31" i="2" s="1"/>
  <c r="D31" i="2"/>
  <c r="I31" i="2" s="1"/>
  <c r="AD32" i="2"/>
  <c r="AC32" i="2"/>
  <c r="C32" i="2"/>
  <c r="M29" i="2"/>
  <c r="AM29" i="2" s="1"/>
  <c r="AO28" i="2"/>
  <c r="AN28" i="2"/>
  <c r="AG31" i="2"/>
  <c r="N28" i="2"/>
  <c r="AM28" i="1"/>
  <c r="AO28" i="1" s="1"/>
  <c r="AG30" i="1"/>
  <c r="AF29" i="1"/>
  <c r="N27" i="1"/>
  <c r="AE30" i="1"/>
  <c r="AC31" i="1"/>
  <c r="AD31" i="1"/>
  <c r="C31" i="1"/>
  <c r="G31" i="1" s="1"/>
  <c r="A33" i="1"/>
  <c r="AB33" i="1" s="1"/>
  <c r="B32" i="1"/>
  <c r="Z32" i="1"/>
  <c r="AA32" i="1"/>
  <c r="R32" i="1"/>
  <c r="V32" i="1"/>
  <c r="W32" i="1"/>
  <c r="AO27" i="1"/>
  <c r="AN27" i="1"/>
  <c r="S30" i="1"/>
  <c r="D30" i="1"/>
  <c r="I30" i="1" s="1"/>
  <c r="E30" i="1"/>
  <c r="J30" i="1" s="1"/>
  <c r="T30" i="1"/>
  <c r="K29" i="1"/>
  <c r="M29" i="1" s="1"/>
  <c r="L29" i="1"/>
  <c r="F29" i="1"/>
  <c r="P29" i="1" s="1"/>
  <c r="N28" i="1"/>
  <c r="AF31" i="2" l="1"/>
  <c r="AO30" i="2"/>
  <c r="AG32" i="2"/>
  <c r="AO29" i="2"/>
  <c r="AN29" i="2"/>
  <c r="L31" i="2"/>
  <c r="K31" i="2"/>
  <c r="F31" i="2"/>
  <c r="P31" i="2" s="1"/>
  <c r="C33" i="2"/>
  <c r="N29" i="2"/>
  <c r="AD33" i="2"/>
  <c r="AC33" i="2"/>
  <c r="N30" i="2"/>
  <c r="E32" i="2"/>
  <c r="J32" i="2" s="1"/>
  <c r="D32" i="2"/>
  <c r="I32" i="2" s="1"/>
  <c r="T32" i="2"/>
  <c r="S32" i="2"/>
  <c r="AB34" i="2"/>
  <c r="AA34" i="2"/>
  <c r="R34" i="2"/>
  <c r="Z34" i="2"/>
  <c r="W34" i="2"/>
  <c r="V34" i="2"/>
  <c r="B34" i="2"/>
  <c r="AE32" i="2"/>
  <c r="AM29" i="1"/>
  <c r="AN29" i="1" s="1"/>
  <c r="AG31" i="1"/>
  <c r="AF30" i="1"/>
  <c r="AN28" i="1"/>
  <c r="AC32" i="1"/>
  <c r="AD32" i="1"/>
  <c r="AE31" i="1"/>
  <c r="D31" i="1"/>
  <c r="I31" i="1" s="1"/>
  <c r="T31" i="1"/>
  <c r="E31" i="1"/>
  <c r="J31" i="1" s="1"/>
  <c r="S31" i="1"/>
  <c r="K30" i="1"/>
  <c r="M30" i="1" s="1"/>
  <c r="L30" i="1"/>
  <c r="F30" i="1"/>
  <c r="P30" i="1" s="1"/>
  <c r="V33" i="1"/>
  <c r="W33" i="1"/>
  <c r="AA33" i="1"/>
  <c r="B33" i="1"/>
  <c r="A34" i="1"/>
  <c r="AB34" i="1" s="1"/>
  <c r="Z33" i="1"/>
  <c r="R33" i="1"/>
  <c r="C32" i="1"/>
  <c r="G32" i="1" s="1"/>
  <c r="N29" i="1"/>
  <c r="AF32" i="2" l="1"/>
  <c r="AN30" i="2"/>
  <c r="AE33" i="2"/>
  <c r="C34" i="2"/>
  <c r="AD34" i="2"/>
  <c r="AC34" i="2"/>
  <c r="W35" i="2"/>
  <c r="V35" i="2"/>
  <c r="B35" i="2"/>
  <c r="R35" i="2"/>
  <c r="AB35" i="2"/>
  <c r="AA35" i="2"/>
  <c r="Z35" i="2"/>
  <c r="AG33" i="2"/>
  <c r="L32" i="2"/>
  <c r="K32" i="2"/>
  <c r="M32" i="2" s="1"/>
  <c r="AM32" i="2" s="1"/>
  <c r="F32" i="2"/>
  <c r="P32" i="2" s="1"/>
  <c r="D33" i="2"/>
  <c r="I33" i="2" s="1"/>
  <c r="T33" i="2"/>
  <c r="S33" i="2"/>
  <c r="E33" i="2"/>
  <c r="J33" i="2" s="1"/>
  <c r="M31" i="2"/>
  <c r="AM31" i="2" s="1"/>
  <c r="AM30" i="1"/>
  <c r="AG32" i="1"/>
  <c r="AF31" i="1"/>
  <c r="N30" i="1"/>
  <c r="AO29" i="1"/>
  <c r="C33" i="1"/>
  <c r="G33" i="1" s="1"/>
  <c r="E32" i="1"/>
  <c r="J32" i="1" s="1"/>
  <c r="S32" i="1"/>
  <c r="T32" i="1"/>
  <c r="D32" i="1"/>
  <c r="I32" i="1" s="1"/>
  <c r="F31" i="1"/>
  <c r="P31" i="1" s="1"/>
  <c r="K31" i="1"/>
  <c r="M31" i="1" s="1"/>
  <c r="L31" i="1"/>
  <c r="AD33" i="1"/>
  <c r="AC33" i="1"/>
  <c r="AE32" i="1"/>
  <c r="B34" i="1"/>
  <c r="V34" i="1"/>
  <c r="AA34" i="1"/>
  <c r="R34" i="1"/>
  <c r="W34" i="1"/>
  <c r="A35" i="1"/>
  <c r="AB35" i="1" s="1"/>
  <c r="Z34" i="1"/>
  <c r="AN32" i="2" l="1"/>
  <c r="AF33" i="2"/>
  <c r="AG34" i="2"/>
  <c r="S34" i="2"/>
  <c r="E34" i="2"/>
  <c r="J34" i="2" s="1"/>
  <c r="D34" i="2"/>
  <c r="I34" i="2" s="1"/>
  <c r="T34" i="2"/>
  <c r="C35" i="2"/>
  <c r="AC35" i="2"/>
  <c r="AD35" i="2"/>
  <c r="Z36" i="2"/>
  <c r="V36" i="2"/>
  <c r="R36" i="2"/>
  <c r="AB36" i="2"/>
  <c r="AA36" i="2"/>
  <c r="B36" i="2"/>
  <c r="W36" i="2"/>
  <c r="N31" i="2"/>
  <c r="L33" i="2"/>
  <c r="K33" i="2"/>
  <c r="M33" i="2" s="1"/>
  <c r="AM33" i="2" s="1"/>
  <c r="F33" i="2"/>
  <c r="P33" i="2" s="1"/>
  <c r="N32" i="2"/>
  <c r="AO31" i="2"/>
  <c r="AN31" i="2"/>
  <c r="AE34" i="2"/>
  <c r="AM31" i="1"/>
  <c r="AN31" i="1" s="1"/>
  <c r="AG33" i="1"/>
  <c r="AF32" i="1"/>
  <c r="AE33" i="1"/>
  <c r="A36" i="1"/>
  <c r="AB36" i="1" s="1"/>
  <c r="Z35" i="1"/>
  <c r="R35" i="1"/>
  <c r="V35" i="1"/>
  <c r="AA35" i="1"/>
  <c r="B35" i="1"/>
  <c r="W35" i="1"/>
  <c r="E33" i="1"/>
  <c r="J33" i="1" s="1"/>
  <c r="S33" i="1"/>
  <c r="D33" i="1"/>
  <c r="T33" i="1"/>
  <c r="AN30" i="1"/>
  <c r="AO30" i="1"/>
  <c r="AC34" i="1"/>
  <c r="AD34" i="1"/>
  <c r="N31" i="1"/>
  <c r="C34" i="1"/>
  <c r="G34" i="1" s="1"/>
  <c r="K32" i="1"/>
  <c r="M32" i="1" s="1"/>
  <c r="L32" i="1"/>
  <c r="F32" i="1"/>
  <c r="P32" i="1" s="1"/>
  <c r="AO33" i="2" l="1"/>
  <c r="AF34" i="2"/>
  <c r="AG35" i="2"/>
  <c r="AO32" i="2"/>
  <c r="C36" i="2"/>
  <c r="W37" i="2"/>
  <c r="AA37" i="2"/>
  <c r="R37" i="2"/>
  <c r="AB37" i="2"/>
  <c r="Z37" i="2"/>
  <c r="B37" i="2"/>
  <c r="V37" i="2"/>
  <c r="AE35" i="2"/>
  <c r="N33" i="2"/>
  <c r="L34" i="2"/>
  <c r="K34" i="2"/>
  <c r="M34" i="2" s="1"/>
  <c r="AM34" i="2" s="1"/>
  <c r="F34" i="2"/>
  <c r="P34" i="2" s="1"/>
  <c r="AD36" i="2"/>
  <c r="AC36" i="2"/>
  <c r="E35" i="2"/>
  <c r="J35" i="2" s="1"/>
  <c r="D35" i="2"/>
  <c r="T35" i="2"/>
  <c r="S35" i="2"/>
  <c r="AM32" i="1"/>
  <c r="AG34" i="1"/>
  <c r="AF33" i="1"/>
  <c r="AO31" i="1"/>
  <c r="F33" i="1"/>
  <c r="P33" i="1" s="1"/>
  <c r="K33" i="1"/>
  <c r="L33" i="1"/>
  <c r="V36" i="1"/>
  <c r="B36" i="1"/>
  <c r="Z36" i="1"/>
  <c r="A37" i="1"/>
  <c r="AB37" i="1" s="1"/>
  <c r="R36" i="1"/>
  <c r="AA36" i="1"/>
  <c r="W36" i="1"/>
  <c r="E34" i="1"/>
  <c r="J34" i="1" s="1"/>
  <c r="T34" i="1"/>
  <c r="S34" i="1"/>
  <c r="D34" i="1"/>
  <c r="I34" i="1" s="1"/>
  <c r="N32" i="1"/>
  <c r="AC35" i="1"/>
  <c r="AD35" i="1"/>
  <c r="AE34" i="1"/>
  <c r="I33" i="1"/>
  <c r="C35" i="1"/>
  <c r="G35" i="1" s="1"/>
  <c r="AN34" i="2" l="1"/>
  <c r="AF35" i="2"/>
  <c r="AN33" i="2"/>
  <c r="AE36" i="2"/>
  <c r="AB38" i="2"/>
  <c r="W38" i="2"/>
  <c r="V38" i="2"/>
  <c r="R38" i="2"/>
  <c r="Z38" i="2"/>
  <c r="B38" i="2"/>
  <c r="AA38" i="2"/>
  <c r="C37" i="2"/>
  <c r="L35" i="2"/>
  <c r="K35" i="2"/>
  <c r="F35" i="2"/>
  <c r="P35" i="2" s="1"/>
  <c r="T36" i="2"/>
  <c r="S36" i="2"/>
  <c r="E36" i="2"/>
  <c r="J36" i="2" s="1"/>
  <c r="D36" i="2"/>
  <c r="AG36" i="2"/>
  <c r="N34" i="2"/>
  <c r="AD37" i="2"/>
  <c r="AC37" i="2"/>
  <c r="I35" i="2"/>
  <c r="AG35" i="1"/>
  <c r="AF34" i="1"/>
  <c r="AO32" i="1"/>
  <c r="AN32" i="1"/>
  <c r="C36" i="1"/>
  <c r="G36" i="1" s="1"/>
  <c r="AD36" i="1"/>
  <c r="AC36" i="1"/>
  <c r="F34" i="1"/>
  <c r="P34" i="1" s="1"/>
  <c r="L34" i="1"/>
  <c r="K34" i="1"/>
  <c r="M34" i="1" s="1"/>
  <c r="AA37" i="1"/>
  <c r="V37" i="1"/>
  <c r="R37" i="1"/>
  <c r="A38" i="1"/>
  <c r="AB38" i="1" s="1"/>
  <c r="B37" i="1"/>
  <c r="Z37" i="1"/>
  <c r="W37" i="1"/>
  <c r="AE35" i="1"/>
  <c r="E35" i="1"/>
  <c r="J35" i="1" s="1"/>
  <c r="D35" i="1"/>
  <c r="T35" i="1"/>
  <c r="S35" i="1"/>
  <c r="M33" i="1"/>
  <c r="AM33" i="1" s="1"/>
  <c r="AF36" i="2" l="1"/>
  <c r="AE37" i="2"/>
  <c r="AO34" i="2"/>
  <c r="AD38" i="2"/>
  <c r="AC38" i="2"/>
  <c r="K36" i="2"/>
  <c r="L36" i="2"/>
  <c r="F36" i="2"/>
  <c r="P36" i="2" s="1"/>
  <c r="D37" i="2"/>
  <c r="E37" i="2"/>
  <c r="J37" i="2" s="1"/>
  <c r="S37" i="2"/>
  <c r="T37" i="2"/>
  <c r="M35" i="2"/>
  <c r="AM35" i="2" s="1"/>
  <c r="V39" i="2"/>
  <c r="B39" i="2"/>
  <c r="Z39" i="2"/>
  <c r="W39" i="2"/>
  <c r="R39" i="2"/>
  <c r="AB39" i="2"/>
  <c r="AA39" i="2"/>
  <c r="AG37" i="2"/>
  <c r="AF37" i="2" s="1"/>
  <c r="I36" i="2"/>
  <c r="C38" i="2"/>
  <c r="AM34" i="1"/>
  <c r="AF35" i="1"/>
  <c r="AG36" i="1"/>
  <c r="AE36" i="1"/>
  <c r="K35" i="1"/>
  <c r="F35" i="1"/>
  <c r="P35" i="1" s="1"/>
  <c r="L35" i="1"/>
  <c r="S36" i="1"/>
  <c r="D36" i="1"/>
  <c r="I36" i="1" s="1"/>
  <c r="E36" i="1"/>
  <c r="J36" i="1" s="1"/>
  <c r="T36" i="1"/>
  <c r="AC37" i="1"/>
  <c r="AD37" i="1"/>
  <c r="I35" i="1"/>
  <c r="AO33" i="1"/>
  <c r="AN33" i="1"/>
  <c r="C37" i="1"/>
  <c r="G37" i="1" s="1"/>
  <c r="N33" i="1"/>
  <c r="A39" i="1"/>
  <c r="AB39" i="1" s="1"/>
  <c r="Z38" i="1"/>
  <c r="B38" i="1"/>
  <c r="AA38" i="1"/>
  <c r="R38" i="1"/>
  <c r="V38" i="1"/>
  <c r="W38" i="1"/>
  <c r="N34" i="1"/>
  <c r="AE38" i="2" l="1"/>
  <c r="L37" i="2"/>
  <c r="K37" i="2"/>
  <c r="F37" i="2"/>
  <c r="P37" i="2" s="1"/>
  <c r="S38" i="2"/>
  <c r="E38" i="2"/>
  <c r="J38" i="2" s="1"/>
  <c r="T38" i="2"/>
  <c r="D38" i="2"/>
  <c r="I38" i="2" s="1"/>
  <c r="C39" i="2"/>
  <c r="AG38" i="2"/>
  <c r="N35" i="2"/>
  <c r="M36" i="2"/>
  <c r="AM36" i="2" s="1"/>
  <c r="AD39" i="2"/>
  <c r="AC39" i="2"/>
  <c r="I37" i="2"/>
  <c r="AO35" i="2"/>
  <c r="AN35" i="2"/>
  <c r="V40" i="2"/>
  <c r="AA40" i="2"/>
  <c r="R40" i="2"/>
  <c r="Z40" i="2"/>
  <c r="W40" i="2"/>
  <c r="AB40" i="2"/>
  <c r="B40" i="2"/>
  <c r="AG37" i="1"/>
  <c r="AF36" i="1"/>
  <c r="M35" i="1"/>
  <c r="AM35" i="1" s="1"/>
  <c r="AC38" i="1"/>
  <c r="AD38" i="1"/>
  <c r="AO34" i="1"/>
  <c r="AN34" i="1"/>
  <c r="L36" i="1"/>
  <c r="F36" i="1"/>
  <c r="P36" i="1" s="1"/>
  <c r="K36" i="1"/>
  <c r="M36" i="1" s="1"/>
  <c r="C38" i="1"/>
  <c r="G38" i="1" s="1"/>
  <c r="S37" i="1"/>
  <c r="E37" i="1"/>
  <c r="J37" i="1" s="1"/>
  <c r="T37" i="1"/>
  <c r="D37" i="1"/>
  <c r="I37" i="1" s="1"/>
  <c r="AA39" i="1"/>
  <c r="V39" i="1"/>
  <c r="A40" i="1"/>
  <c r="AB40" i="1" s="1"/>
  <c r="Z39" i="1"/>
  <c r="R39" i="1"/>
  <c r="B39" i="1"/>
  <c r="W39" i="1"/>
  <c r="AE37" i="1"/>
  <c r="AF38" i="2" l="1"/>
  <c r="AE39" i="2"/>
  <c r="N36" i="2"/>
  <c r="AA41" i="2"/>
  <c r="R41" i="2"/>
  <c r="Z41" i="2"/>
  <c r="W41" i="2"/>
  <c r="AB41" i="2"/>
  <c r="V41" i="2"/>
  <c r="B41" i="2"/>
  <c r="M37" i="2"/>
  <c r="AM37" i="2" s="1"/>
  <c r="T39" i="2"/>
  <c r="S39" i="2"/>
  <c r="E39" i="2"/>
  <c r="J39" i="2" s="1"/>
  <c r="D39" i="2"/>
  <c r="I39" i="2" s="1"/>
  <c r="AD40" i="2"/>
  <c r="AC40" i="2"/>
  <c r="AG39" i="2"/>
  <c r="C40" i="2"/>
  <c r="AO36" i="2"/>
  <c r="AN36" i="2"/>
  <c r="K38" i="2"/>
  <c r="M38" i="2" s="1"/>
  <c r="AM38" i="2" s="1"/>
  <c r="L38" i="2"/>
  <c r="F38" i="2"/>
  <c r="P38" i="2" s="1"/>
  <c r="AM36" i="1"/>
  <c r="AO36" i="1" s="1"/>
  <c r="AN35" i="1"/>
  <c r="AG38" i="1"/>
  <c r="AF37" i="1"/>
  <c r="N35" i="1"/>
  <c r="N36" i="1"/>
  <c r="K37" i="1"/>
  <c r="M37" i="1" s="1"/>
  <c r="F37" i="1"/>
  <c r="P37" i="1" s="1"/>
  <c r="L37" i="1"/>
  <c r="AC39" i="1"/>
  <c r="AD39" i="1"/>
  <c r="R40" i="1"/>
  <c r="W40" i="1"/>
  <c r="AA40" i="1"/>
  <c r="V40" i="1"/>
  <c r="A41" i="1"/>
  <c r="AB41" i="1" s="1"/>
  <c r="B40" i="1"/>
  <c r="Z40" i="1"/>
  <c r="T38" i="1"/>
  <c r="S38" i="1"/>
  <c r="E38" i="1"/>
  <c r="J38" i="1" s="1"/>
  <c r="D38" i="1"/>
  <c r="I38" i="1" s="1"/>
  <c r="C39" i="1"/>
  <c r="G39" i="1" s="1"/>
  <c r="AE38" i="1"/>
  <c r="AN38" i="2" l="1"/>
  <c r="AG40" i="2"/>
  <c r="AF39" i="2"/>
  <c r="AE40" i="2"/>
  <c r="AF40" i="2" s="1"/>
  <c r="N38" i="2"/>
  <c r="N37" i="2"/>
  <c r="AO37" i="2"/>
  <c r="AN37" i="2"/>
  <c r="C41" i="2"/>
  <c r="W42" i="2"/>
  <c r="V42" i="2"/>
  <c r="B42" i="2"/>
  <c r="AB42" i="2"/>
  <c r="R42" i="2"/>
  <c r="AA42" i="2"/>
  <c r="Z42" i="2"/>
  <c r="D40" i="2"/>
  <c r="I40" i="2" s="1"/>
  <c r="S40" i="2"/>
  <c r="T40" i="2"/>
  <c r="E40" i="2"/>
  <c r="J40" i="2" s="1"/>
  <c r="L39" i="2"/>
  <c r="K39" i="2"/>
  <c r="M39" i="2" s="1"/>
  <c r="AM39" i="2" s="1"/>
  <c r="F39" i="2"/>
  <c r="P39" i="2" s="1"/>
  <c r="AD41" i="2"/>
  <c r="AC41" i="2"/>
  <c r="AM37" i="1"/>
  <c r="AN37" i="1" s="1"/>
  <c r="AO35" i="1"/>
  <c r="N37" i="1"/>
  <c r="AG39" i="1"/>
  <c r="AF38" i="1"/>
  <c r="AN36" i="1"/>
  <c r="T39" i="1"/>
  <c r="E39" i="1"/>
  <c r="J39" i="1" s="1"/>
  <c r="D39" i="1"/>
  <c r="I39" i="1" s="1"/>
  <c r="S39" i="1"/>
  <c r="L38" i="1"/>
  <c r="K38" i="1"/>
  <c r="M38" i="1" s="1"/>
  <c r="F38" i="1"/>
  <c r="P38" i="1" s="1"/>
  <c r="AE39" i="1"/>
  <c r="AC40" i="1"/>
  <c r="AD40" i="1"/>
  <c r="C40" i="1"/>
  <c r="G40" i="1" s="1"/>
  <c r="V41" i="1"/>
  <c r="W41" i="1"/>
  <c r="B41" i="1"/>
  <c r="Z41" i="1"/>
  <c r="R41" i="1"/>
  <c r="AA41" i="1"/>
  <c r="A42" i="1"/>
  <c r="AB42" i="1" s="1"/>
  <c r="AO39" i="2" l="1"/>
  <c r="AO38" i="2"/>
  <c r="AG41" i="2"/>
  <c r="B43" i="2"/>
  <c r="AB43" i="2"/>
  <c r="AA43" i="2"/>
  <c r="R43" i="2"/>
  <c r="Z43" i="2"/>
  <c r="V43" i="2"/>
  <c r="W43" i="2"/>
  <c r="E41" i="2"/>
  <c r="J41" i="2" s="1"/>
  <c r="D41" i="2"/>
  <c r="S41" i="2"/>
  <c r="T41" i="2"/>
  <c r="N39" i="2"/>
  <c r="AE41" i="2"/>
  <c r="K40" i="2"/>
  <c r="M40" i="2" s="1"/>
  <c r="AM40" i="2" s="1"/>
  <c r="L40" i="2"/>
  <c r="F40" i="2"/>
  <c r="P40" i="2" s="1"/>
  <c r="C42" i="2"/>
  <c r="AD42" i="2"/>
  <c r="AC42" i="2"/>
  <c r="AM38" i="1"/>
  <c r="AG40" i="1"/>
  <c r="AF39" i="1"/>
  <c r="AO37" i="1"/>
  <c r="E40" i="1"/>
  <c r="J40" i="1" s="1"/>
  <c r="D40" i="1"/>
  <c r="S40" i="1"/>
  <c r="T40" i="1"/>
  <c r="AE40" i="1"/>
  <c r="C41" i="1"/>
  <c r="G41" i="1" s="1"/>
  <c r="F39" i="1"/>
  <c r="P39" i="1" s="1"/>
  <c r="L39" i="1"/>
  <c r="K39" i="1"/>
  <c r="M39" i="1" s="1"/>
  <c r="R42" i="1"/>
  <c r="V42" i="1"/>
  <c r="W42" i="1"/>
  <c r="B42" i="1"/>
  <c r="A43" i="1"/>
  <c r="AB43" i="1" s="1"/>
  <c r="AA42" i="1"/>
  <c r="Z42" i="1"/>
  <c r="AC41" i="1"/>
  <c r="AD41" i="1"/>
  <c r="N38" i="1"/>
  <c r="AM39" i="1" l="1"/>
  <c r="AF41" i="2"/>
  <c r="AN39" i="2"/>
  <c r="AE42" i="2"/>
  <c r="L41" i="2"/>
  <c r="K41" i="2"/>
  <c r="F41" i="2"/>
  <c r="P41" i="2" s="1"/>
  <c r="AG42" i="2"/>
  <c r="AF42" i="2" s="1"/>
  <c r="Z44" i="2"/>
  <c r="W44" i="2"/>
  <c r="V44" i="2"/>
  <c r="AB44" i="2"/>
  <c r="AA44" i="2"/>
  <c r="R44" i="2"/>
  <c r="B44" i="2"/>
  <c r="E42" i="2"/>
  <c r="J42" i="2" s="1"/>
  <c r="D42" i="2"/>
  <c r="I42" i="2" s="1"/>
  <c r="T42" i="2"/>
  <c r="S42" i="2"/>
  <c r="C43" i="2"/>
  <c r="I41" i="2"/>
  <c r="AC43" i="2"/>
  <c r="AD43" i="2"/>
  <c r="N40" i="2"/>
  <c r="AG41" i="1"/>
  <c r="AF40" i="1"/>
  <c r="AC42" i="1"/>
  <c r="AD42" i="1"/>
  <c r="AE41" i="1"/>
  <c r="AO38" i="1"/>
  <c r="AN38" i="1"/>
  <c r="V43" i="1"/>
  <c r="AA43" i="1"/>
  <c r="W43" i="1"/>
  <c r="B43" i="1"/>
  <c r="A44" i="1"/>
  <c r="AB44" i="1" s="1"/>
  <c r="Z43" i="1"/>
  <c r="R43" i="1"/>
  <c r="I40" i="1"/>
  <c r="K40" i="1"/>
  <c r="L40" i="1"/>
  <c r="F40" i="1"/>
  <c r="P40" i="1" s="1"/>
  <c r="D41" i="1"/>
  <c r="I41" i="1" s="1"/>
  <c r="E41" i="1"/>
  <c r="J41" i="1" s="1"/>
  <c r="S41" i="1"/>
  <c r="T41" i="1"/>
  <c r="N39" i="1"/>
  <c r="C42" i="1"/>
  <c r="G42" i="1" s="1"/>
  <c r="AG43" i="2" l="1"/>
  <c r="AN40" i="2"/>
  <c r="AO40" i="2"/>
  <c r="L42" i="2"/>
  <c r="K42" i="2"/>
  <c r="F42" i="2"/>
  <c r="P42" i="2" s="1"/>
  <c r="W45" i="2"/>
  <c r="V45" i="2"/>
  <c r="B45" i="2"/>
  <c r="AB45" i="2"/>
  <c r="AA45" i="2"/>
  <c r="R45" i="2"/>
  <c r="Z45" i="2"/>
  <c r="M41" i="2"/>
  <c r="AM41" i="2" s="1"/>
  <c r="C44" i="2"/>
  <c r="AD44" i="2"/>
  <c r="AC44" i="2"/>
  <c r="AE43" i="2"/>
  <c r="T43" i="2"/>
  <c r="S43" i="2"/>
  <c r="E43" i="2"/>
  <c r="J43" i="2" s="1"/>
  <c r="D43" i="2"/>
  <c r="I43" i="2" s="1"/>
  <c r="AG42" i="1"/>
  <c r="AE42" i="1"/>
  <c r="AF41" i="1"/>
  <c r="AC43" i="1"/>
  <c r="AD43" i="1"/>
  <c r="AO39" i="1"/>
  <c r="AN39" i="1"/>
  <c r="L41" i="1"/>
  <c r="K41" i="1"/>
  <c r="M41" i="1" s="1"/>
  <c r="F41" i="1"/>
  <c r="P41" i="1" s="1"/>
  <c r="W44" i="1"/>
  <c r="B44" i="1"/>
  <c r="Z44" i="1"/>
  <c r="R44" i="1"/>
  <c r="AA44" i="1"/>
  <c r="V44" i="1"/>
  <c r="A45" i="1"/>
  <c r="AB45" i="1" s="1"/>
  <c r="E42" i="1"/>
  <c r="J42" i="1" s="1"/>
  <c r="D42" i="1"/>
  <c r="S42" i="1"/>
  <c r="T42" i="1"/>
  <c r="C43" i="1"/>
  <c r="G43" i="1" s="1"/>
  <c r="M40" i="1"/>
  <c r="AM40" i="1" s="1"/>
  <c r="AF43" i="2" l="1"/>
  <c r="AE44" i="2"/>
  <c r="M42" i="2"/>
  <c r="AM42" i="2" s="1"/>
  <c r="E44" i="2"/>
  <c r="J44" i="2" s="1"/>
  <c r="D44" i="2"/>
  <c r="T44" i="2"/>
  <c r="S44" i="2"/>
  <c r="AB46" i="2"/>
  <c r="AA46" i="2"/>
  <c r="R46" i="2"/>
  <c r="Z46" i="2"/>
  <c r="V46" i="2"/>
  <c r="B46" i="2"/>
  <c r="W46" i="2"/>
  <c r="AN41" i="2"/>
  <c r="AO41" i="2"/>
  <c r="C45" i="2"/>
  <c r="AG44" i="2"/>
  <c r="K43" i="2"/>
  <c r="L43" i="2"/>
  <c r="F43" i="2"/>
  <c r="P43" i="2" s="1"/>
  <c r="N41" i="2"/>
  <c r="AD45" i="2"/>
  <c r="AC45" i="2"/>
  <c r="AM41" i="1"/>
  <c r="AF42" i="1"/>
  <c r="AG43" i="1"/>
  <c r="N41" i="1"/>
  <c r="AC44" i="1"/>
  <c r="AD44" i="1"/>
  <c r="S43" i="1"/>
  <c r="D43" i="1"/>
  <c r="E43" i="1"/>
  <c r="J43" i="1" s="1"/>
  <c r="T43" i="1"/>
  <c r="I42" i="1"/>
  <c r="K42" i="1"/>
  <c r="L42" i="1"/>
  <c r="F42" i="1"/>
  <c r="P42" i="1" s="1"/>
  <c r="C44" i="1"/>
  <c r="G44" i="1" s="1"/>
  <c r="AE43" i="1"/>
  <c r="AO40" i="1"/>
  <c r="AN40" i="1"/>
  <c r="A46" i="1"/>
  <c r="AB46" i="1" s="1"/>
  <c r="W45" i="1"/>
  <c r="R45" i="1"/>
  <c r="V45" i="1"/>
  <c r="AA45" i="1"/>
  <c r="Z45" i="1"/>
  <c r="B45" i="1"/>
  <c r="N40" i="1"/>
  <c r="AF44" i="2" l="1"/>
  <c r="AG45" i="2"/>
  <c r="D45" i="2"/>
  <c r="I45" i="2" s="1"/>
  <c r="T45" i="2"/>
  <c r="S45" i="2"/>
  <c r="E45" i="2"/>
  <c r="J45" i="2" s="1"/>
  <c r="AO42" i="2"/>
  <c r="AN42" i="2"/>
  <c r="W47" i="2"/>
  <c r="V47" i="2"/>
  <c r="B47" i="2"/>
  <c r="AA47" i="2"/>
  <c r="R47" i="2"/>
  <c r="Z47" i="2"/>
  <c r="AB47" i="2"/>
  <c r="N42" i="2"/>
  <c r="L44" i="2"/>
  <c r="K44" i="2"/>
  <c r="F44" i="2"/>
  <c r="P44" i="2" s="1"/>
  <c r="C46" i="2"/>
  <c r="I44" i="2"/>
  <c r="M43" i="2"/>
  <c r="AM43" i="2" s="1"/>
  <c r="AE45" i="2"/>
  <c r="AD46" i="2"/>
  <c r="AC46" i="2"/>
  <c r="AG44" i="1"/>
  <c r="AF43" i="1"/>
  <c r="M42" i="1"/>
  <c r="AM42" i="1" s="1"/>
  <c r="L43" i="1"/>
  <c r="F43" i="1"/>
  <c r="P43" i="1" s="1"/>
  <c r="K43" i="1"/>
  <c r="Z46" i="1"/>
  <c r="B46" i="1"/>
  <c r="A47" i="1"/>
  <c r="AB47" i="1" s="1"/>
  <c r="R46" i="1"/>
  <c r="W46" i="1"/>
  <c r="AA46" i="1"/>
  <c r="V46" i="1"/>
  <c r="I43" i="1"/>
  <c r="AD45" i="1"/>
  <c r="AC45" i="1"/>
  <c r="S44" i="1"/>
  <c r="D44" i="1"/>
  <c r="T44" i="1"/>
  <c r="E44" i="1"/>
  <c r="J44" i="1" s="1"/>
  <c r="C45" i="1"/>
  <c r="G45" i="1" s="1"/>
  <c r="AN41" i="1"/>
  <c r="AO41" i="1"/>
  <c r="AE44" i="1"/>
  <c r="AF45" i="2" l="1"/>
  <c r="AE46" i="2"/>
  <c r="C47" i="2"/>
  <c r="AD47" i="2"/>
  <c r="AC47" i="2"/>
  <c r="AG46" i="2"/>
  <c r="M44" i="2"/>
  <c r="AM44" i="2" s="1"/>
  <c r="S46" i="2"/>
  <c r="E46" i="2"/>
  <c r="J46" i="2" s="1"/>
  <c r="T46" i="2"/>
  <c r="D46" i="2"/>
  <c r="I46" i="2" s="1"/>
  <c r="L45" i="2"/>
  <c r="K45" i="2"/>
  <c r="M45" i="2" s="1"/>
  <c r="AM45" i="2" s="1"/>
  <c r="F45" i="2"/>
  <c r="P45" i="2" s="1"/>
  <c r="AO43" i="2"/>
  <c r="AN43" i="2"/>
  <c r="AB48" i="2"/>
  <c r="R48" i="2"/>
  <c r="AA48" i="2"/>
  <c r="Z48" i="2"/>
  <c r="B48" i="2"/>
  <c r="V48" i="2"/>
  <c r="W48" i="2"/>
  <c r="N43" i="2"/>
  <c r="N42" i="1"/>
  <c r="AN42" i="1"/>
  <c r="AG45" i="1"/>
  <c r="AF44" i="1"/>
  <c r="L44" i="1"/>
  <c r="F44" i="1"/>
  <c r="P44" i="1" s="1"/>
  <c r="I44" i="1"/>
  <c r="K44" i="1"/>
  <c r="AE45" i="1"/>
  <c r="C46" i="1"/>
  <c r="G46" i="1" s="1"/>
  <c r="A48" i="1"/>
  <c r="AB48" i="1" s="1"/>
  <c r="Z47" i="1"/>
  <c r="V47" i="1"/>
  <c r="AA47" i="1"/>
  <c r="W47" i="1"/>
  <c r="R47" i="1"/>
  <c r="B47" i="1"/>
  <c r="S45" i="1"/>
  <c r="E45" i="1"/>
  <c r="J45" i="1" s="1"/>
  <c r="T45" i="1"/>
  <c r="D45" i="1"/>
  <c r="AC46" i="1"/>
  <c r="AD46" i="1"/>
  <c r="M43" i="1"/>
  <c r="AM43" i="1" s="1"/>
  <c r="AF46" i="2" l="1"/>
  <c r="AE47" i="2"/>
  <c r="AC48" i="2"/>
  <c r="AD48" i="2"/>
  <c r="C48" i="2"/>
  <c r="E47" i="2"/>
  <c r="J47" i="2" s="1"/>
  <c r="D47" i="2"/>
  <c r="I47" i="2" s="1"/>
  <c r="T47" i="2"/>
  <c r="S47" i="2"/>
  <c r="K46" i="2"/>
  <c r="M46" i="2" s="1"/>
  <c r="AM46" i="2" s="1"/>
  <c r="L46" i="2"/>
  <c r="F46" i="2"/>
  <c r="P46" i="2" s="1"/>
  <c r="AN44" i="2"/>
  <c r="AO44" i="2"/>
  <c r="B49" i="2"/>
  <c r="W49" i="2"/>
  <c r="V49" i="2"/>
  <c r="AA49" i="2"/>
  <c r="Z49" i="2"/>
  <c r="AB49" i="2"/>
  <c r="R49" i="2"/>
  <c r="AG47" i="2"/>
  <c r="N44" i="2"/>
  <c r="N45" i="2"/>
  <c r="M44" i="1"/>
  <c r="N44" i="1" s="1"/>
  <c r="AG46" i="1"/>
  <c r="N43" i="1"/>
  <c r="AF45" i="1"/>
  <c r="AO42" i="1"/>
  <c r="D46" i="1"/>
  <c r="S46" i="1"/>
  <c r="E46" i="1"/>
  <c r="J46" i="1" s="1"/>
  <c r="T46" i="1"/>
  <c r="AC47" i="1"/>
  <c r="AD47" i="1"/>
  <c r="AE46" i="1"/>
  <c r="F45" i="1"/>
  <c r="P45" i="1" s="1"/>
  <c r="K45" i="1"/>
  <c r="L45" i="1"/>
  <c r="I45" i="1"/>
  <c r="AO43" i="1"/>
  <c r="AN43" i="1"/>
  <c r="C47" i="1"/>
  <c r="G47" i="1" s="1"/>
  <c r="AA48" i="1"/>
  <c r="V48" i="1"/>
  <c r="B48" i="1"/>
  <c r="A49" i="1"/>
  <c r="AB49" i="1" s="1"/>
  <c r="R48" i="1"/>
  <c r="W48" i="1"/>
  <c r="Z48" i="1"/>
  <c r="AN46" i="2" l="1"/>
  <c r="AF47" i="2"/>
  <c r="AE48" i="2"/>
  <c r="AG48" i="2"/>
  <c r="C49" i="2"/>
  <c r="Z50" i="2"/>
  <c r="V50" i="2"/>
  <c r="R50" i="2"/>
  <c r="AB50" i="2"/>
  <c r="AA50" i="2"/>
  <c r="B50" i="2"/>
  <c r="W50" i="2"/>
  <c r="L47" i="2"/>
  <c r="K47" i="2"/>
  <c r="M47" i="2" s="1"/>
  <c r="AM47" i="2" s="1"/>
  <c r="F47" i="2"/>
  <c r="P47" i="2" s="1"/>
  <c r="N46" i="2"/>
  <c r="AO45" i="2"/>
  <c r="AN45" i="2"/>
  <c r="AC49" i="2"/>
  <c r="AD49" i="2"/>
  <c r="E48" i="2"/>
  <c r="J48" i="2" s="1"/>
  <c r="S48" i="2"/>
  <c r="D48" i="2"/>
  <c r="I48" i="2" s="1"/>
  <c r="T48" i="2"/>
  <c r="AM44" i="1"/>
  <c r="AN44" i="1" s="1"/>
  <c r="AG47" i="1"/>
  <c r="AF46" i="1"/>
  <c r="A50" i="1"/>
  <c r="AB50" i="1" s="1"/>
  <c r="R49" i="1"/>
  <c r="Z49" i="1"/>
  <c r="AA49" i="1"/>
  <c r="B49" i="1"/>
  <c r="W49" i="1"/>
  <c r="V49" i="1"/>
  <c r="AE47" i="1"/>
  <c r="AC48" i="1"/>
  <c r="AD48" i="1"/>
  <c r="M45" i="1"/>
  <c r="AM45" i="1" s="1"/>
  <c r="C48" i="1"/>
  <c r="G48" i="1" s="1"/>
  <c r="E47" i="1"/>
  <c r="J47" i="1" s="1"/>
  <c r="T47" i="1"/>
  <c r="D47" i="1"/>
  <c r="S47" i="1"/>
  <c r="L46" i="1"/>
  <c r="K46" i="1"/>
  <c r="I46" i="1"/>
  <c r="F46" i="1"/>
  <c r="P46" i="1" s="1"/>
  <c r="AF48" i="2" l="1"/>
  <c r="AO46" i="2"/>
  <c r="AG49" i="2"/>
  <c r="C50" i="2"/>
  <c r="AD50" i="2"/>
  <c r="AC50" i="2"/>
  <c r="N47" i="2"/>
  <c r="AE49" i="2"/>
  <c r="W51" i="2"/>
  <c r="AB51" i="2"/>
  <c r="AA51" i="2"/>
  <c r="R51" i="2"/>
  <c r="V51" i="2"/>
  <c r="B51" i="2"/>
  <c r="Z51" i="2"/>
  <c r="L48" i="2"/>
  <c r="K48" i="2"/>
  <c r="F48" i="2"/>
  <c r="P48" i="2" s="1"/>
  <c r="T49" i="2"/>
  <c r="S49" i="2"/>
  <c r="D49" i="2"/>
  <c r="E49" i="2"/>
  <c r="J49" i="2" s="1"/>
  <c r="AO44" i="1"/>
  <c r="AG48" i="1"/>
  <c r="AF47" i="1"/>
  <c r="M46" i="1"/>
  <c r="AM46" i="1" s="1"/>
  <c r="C49" i="1"/>
  <c r="G49" i="1" s="1"/>
  <c r="D48" i="1"/>
  <c r="I48" i="1" s="1"/>
  <c r="T48" i="1"/>
  <c r="S48" i="1"/>
  <c r="E48" i="1"/>
  <c r="J48" i="1" s="1"/>
  <c r="AE48" i="1"/>
  <c r="N45" i="1"/>
  <c r="AO45" i="1"/>
  <c r="AN45" i="1"/>
  <c r="I47" i="1"/>
  <c r="K47" i="1"/>
  <c r="L47" i="1"/>
  <c r="F47" i="1"/>
  <c r="P47" i="1" s="1"/>
  <c r="AC49" i="1"/>
  <c r="AD49" i="1"/>
  <c r="V50" i="1"/>
  <c r="AA50" i="1"/>
  <c r="A51" i="1"/>
  <c r="AB51" i="1" s="1"/>
  <c r="Z50" i="1"/>
  <c r="R50" i="1"/>
  <c r="W50" i="1"/>
  <c r="B50" i="1"/>
  <c r="AG50" i="2" l="1"/>
  <c r="AF49" i="2"/>
  <c r="L49" i="2"/>
  <c r="K49" i="2"/>
  <c r="F49" i="2"/>
  <c r="P49" i="2" s="1"/>
  <c r="AN47" i="2"/>
  <c r="AO47" i="2"/>
  <c r="C51" i="2"/>
  <c r="T50" i="2"/>
  <c r="S50" i="2"/>
  <c r="E50" i="2"/>
  <c r="J50" i="2" s="1"/>
  <c r="D50" i="2"/>
  <c r="I50" i="2" s="1"/>
  <c r="AB52" i="2"/>
  <c r="W52" i="2"/>
  <c r="V52" i="2"/>
  <c r="R52" i="2"/>
  <c r="Z52" i="2"/>
  <c r="AA52" i="2"/>
  <c r="B52" i="2"/>
  <c r="I49" i="2"/>
  <c r="AE50" i="2"/>
  <c r="M48" i="2"/>
  <c r="AM48" i="2" s="1"/>
  <c r="AD51" i="2"/>
  <c r="AC51" i="2"/>
  <c r="AO46" i="1"/>
  <c r="AG49" i="1"/>
  <c r="AF48" i="1"/>
  <c r="N46" i="1"/>
  <c r="AE49" i="1"/>
  <c r="V51" i="1"/>
  <c r="W51" i="1"/>
  <c r="AA51" i="1"/>
  <c r="B51" i="1"/>
  <c r="Z51" i="1"/>
  <c r="R51" i="1"/>
  <c r="A52" i="1"/>
  <c r="AB52" i="1" s="1"/>
  <c r="K48" i="1"/>
  <c r="M48" i="1" s="1"/>
  <c r="L48" i="1"/>
  <c r="F48" i="1"/>
  <c r="P48" i="1" s="1"/>
  <c r="M47" i="1"/>
  <c r="AM47" i="1" s="1"/>
  <c r="AD50" i="1"/>
  <c r="AC50" i="1"/>
  <c r="C50" i="1"/>
  <c r="G50" i="1" s="1"/>
  <c r="E49" i="1"/>
  <c r="J49" i="1" s="1"/>
  <c r="T49" i="1"/>
  <c r="S49" i="1"/>
  <c r="D49" i="1"/>
  <c r="AE51" i="2" l="1"/>
  <c r="AF50" i="2"/>
  <c r="D51" i="2"/>
  <c r="I51" i="2" s="1"/>
  <c r="S51" i="2"/>
  <c r="T51" i="2"/>
  <c r="E51" i="2"/>
  <c r="J51" i="2" s="1"/>
  <c r="C52" i="2"/>
  <c r="AG51" i="2"/>
  <c r="V53" i="2"/>
  <c r="B53" i="2"/>
  <c r="W53" i="2"/>
  <c r="R53" i="2"/>
  <c r="AA53" i="2"/>
  <c r="Z53" i="2"/>
  <c r="AB53" i="2"/>
  <c r="M49" i="2"/>
  <c r="AM49" i="2" s="1"/>
  <c r="AD52" i="2"/>
  <c r="AC52" i="2"/>
  <c r="AN48" i="2"/>
  <c r="AO48" i="2"/>
  <c r="K50" i="2"/>
  <c r="L50" i="2"/>
  <c r="F50" i="2"/>
  <c r="P50" i="2" s="1"/>
  <c r="N48" i="2"/>
  <c r="AM48" i="1"/>
  <c r="AN46" i="1"/>
  <c r="AG50" i="1"/>
  <c r="AE50" i="1"/>
  <c r="AF49" i="1"/>
  <c r="C51" i="1"/>
  <c r="G51" i="1" s="1"/>
  <c r="L49" i="1"/>
  <c r="K49" i="1"/>
  <c r="F49" i="1"/>
  <c r="P49" i="1" s="1"/>
  <c r="N47" i="1"/>
  <c r="T50" i="1"/>
  <c r="S50" i="1"/>
  <c r="D50" i="1"/>
  <c r="I50" i="1" s="1"/>
  <c r="E50" i="1"/>
  <c r="J50" i="1" s="1"/>
  <c r="B52" i="1"/>
  <c r="V52" i="1"/>
  <c r="A53" i="1"/>
  <c r="AB53" i="1" s="1"/>
  <c r="Z52" i="1"/>
  <c r="R52" i="1"/>
  <c r="W52" i="1"/>
  <c r="AA52" i="1"/>
  <c r="AD51" i="1"/>
  <c r="AC51" i="1"/>
  <c r="I49" i="1"/>
  <c r="N48" i="1"/>
  <c r="AF51" i="2" l="1"/>
  <c r="AE52" i="2"/>
  <c r="C53" i="2"/>
  <c r="AO49" i="2"/>
  <c r="AN49" i="2"/>
  <c r="N49" i="2"/>
  <c r="AD53" i="2"/>
  <c r="AC53" i="2"/>
  <c r="L51" i="2"/>
  <c r="K51" i="2"/>
  <c r="F51" i="2"/>
  <c r="P51" i="2" s="1"/>
  <c r="AG52" i="2"/>
  <c r="V54" i="2"/>
  <c r="AA54" i="2"/>
  <c r="R54" i="2"/>
  <c r="Z54" i="2"/>
  <c r="W54" i="2"/>
  <c r="B54" i="2"/>
  <c r="AB54" i="2"/>
  <c r="S52" i="2"/>
  <c r="E52" i="2"/>
  <c r="J52" i="2" s="1"/>
  <c r="T52" i="2"/>
  <c r="D52" i="2"/>
  <c r="I52" i="2" s="1"/>
  <c r="M50" i="2"/>
  <c r="AM50" i="2" s="1"/>
  <c r="AG51" i="1"/>
  <c r="AF50" i="1"/>
  <c r="AE51" i="1"/>
  <c r="AN48" i="1"/>
  <c r="AO48" i="1"/>
  <c r="AO47" i="1"/>
  <c r="AN47" i="1"/>
  <c r="AD52" i="1"/>
  <c r="AC52" i="1"/>
  <c r="M49" i="1"/>
  <c r="AM49" i="1" s="1"/>
  <c r="E51" i="1"/>
  <c r="J51" i="1" s="1"/>
  <c r="S51" i="1"/>
  <c r="T51" i="1"/>
  <c r="D51" i="1"/>
  <c r="C52" i="1"/>
  <c r="G52" i="1" s="1"/>
  <c r="L50" i="1"/>
  <c r="F50" i="1"/>
  <c r="P50" i="1" s="1"/>
  <c r="K50" i="1"/>
  <c r="M50" i="1" s="1"/>
  <c r="B53" i="1"/>
  <c r="A54" i="1"/>
  <c r="AB54" i="1" s="1"/>
  <c r="AA53" i="1"/>
  <c r="V53" i="1"/>
  <c r="Z53" i="1"/>
  <c r="R53" i="1"/>
  <c r="W53" i="1"/>
  <c r="AF52" i="2" l="1"/>
  <c r="AE53" i="2"/>
  <c r="M51" i="2"/>
  <c r="AM51" i="2" s="1"/>
  <c r="C54" i="2"/>
  <c r="AD54" i="2"/>
  <c r="AC54" i="2"/>
  <c r="T53" i="2"/>
  <c r="S53" i="2"/>
  <c r="E53" i="2"/>
  <c r="J53" i="2" s="1"/>
  <c r="D53" i="2"/>
  <c r="AA55" i="2"/>
  <c r="R55" i="2"/>
  <c r="W55" i="2"/>
  <c r="Z55" i="2"/>
  <c r="V55" i="2"/>
  <c r="AB55" i="2"/>
  <c r="B55" i="2"/>
  <c r="AN50" i="2"/>
  <c r="AO50" i="2"/>
  <c r="N50" i="2"/>
  <c r="AG53" i="2"/>
  <c r="AF53" i="2" s="1"/>
  <c r="L52" i="2"/>
  <c r="K52" i="2"/>
  <c r="M52" i="2" s="1"/>
  <c r="AM52" i="2" s="1"/>
  <c r="F52" i="2"/>
  <c r="P52" i="2" s="1"/>
  <c r="AM50" i="1"/>
  <c r="AN50" i="1" s="1"/>
  <c r="AG52" i="1"/>
  <c r="AF51" i="1"/>
  <c r="N49" i="1"/>
  <c r="R54" i="1"/>
  <c r="V54" i="1"/>
  <c r="AA54" i="1"/>
  <c r="B54" i="1"/>
  <c r="W54" i="1"/>
  <c r="A55" i="1"/>
  <c r="AB55" i="1" s="1"/>
  <c r="Z54" i="1"/>
  <c r="I51" i="1"/>
  <c r="L51" i="1"/>
  <c r="K51" i="1"/>
  <c r="F51" i="1"/>
  <c r="P51" i="1" s="1"/>
  <c r="E52" i="1"/>
  <c r="J52" i="1" s="1"/>
  <c r="D52" i="1"/>
  <c r="T52" i="1"/>
  <c r="S52" i="1"/>
  <c r="AN49" i="1"/>
  <c r="AO49" i="1"/>
  <c r="C53" i="1"/>
  <c r="G53" i="1" s="1"/>
  <c r="AD53" i="1"/>
  <c r="AC53" i="1"/>
  <c r="AE52" i="1"/>
  <c r="N50" i="1"/>
  <c r="M51" i="1" l="1"/>
  <c r="N51" i="1" s="1"/>
  <c r="AN52" i="2"/>
  <c r="AG54" i="2"/>
  <c r="C55" i="2"/>
  <c r="T54" i="2"/>
  <c r="S54" i="2"/>
  <c r="E54" i="2"/>
  <c r="J54" i="2" s="1"/>
  <c r="D54" i="2"/>
  <c r="I54" i="2" s="1"/>
  <c r="K53" i="2"/>
  <c r="L53" i="2"/>
  <c r="F53" i="2"/>
  <c r="P53" i="2" s="1"/>
  <c r="AN51" i="2"/>
  <c r="AO51" i="2"/>
  <c r="AC55" i="2"/>
  <c r="AD55" i="2"/>
  <c r="I53" i="2"/>
  <c r="AE54" i="2"/>
  <c r="N51" i="2"/>
  <c r="B56" i="2"/>
  <c r="AB56" i="2"/>
  <c r="AA56" i="2"/>
  <c r="Z56" i="2"/>
  <c r="W56" i="2"/>
  <c r="R56" i="2"/>
  <c r="V56" i="2"/>
  <c r="N52" i="2"/>
  <c r="AF52" i="1"/>
  <c r="AG53" i="1"/>
  <c r="AO50" i="1"/>
  <c r="AD54" i="1"/>
  <c r="AC54" i="1"/>
  <c r="C54" i="1"/>
  <c r="G54" i="1" s="1"/>
  <c r="D53" i="1"/>
  <c r="I53" i="1" s="1"/>
  <c r="E53" i="1"/>
  <c r="J53" i="1" s="1"/>
  <c r="T53" i="1"/>
  <c r="S53" i="1"/>
  <c r="AE53" i="1"/>
  <c r="F52" i="1"/>
  <c r="P52" i="1" s="1"/>
  <c r="L52" i="1"/>
  <c r="K52" i="1"/>
  <c r="B55" i="1"/>
  <c r="A56" i="1"/>
  <c r="AB56" i="1" s="1"/>
  <c r="W55" i="1"/>
  <c r="Z55" i="1"/>
  <c r="R55" i="1"/>
  <c r="AA55" i="1"/>
  <c r="V55" i="1"/>
  <c r="I52" i="1"/>
  <c r="AM51" i="1" l="1"/>
  <c r="AO51" i="1" s="1"/>
  <c r="AF54" i="2"/>
  <c r="AO52" i="2"/>
  <c r="AE55" i="2"/>
  <c r="AC56" i="2"/>
  <c r="AD56" i="2"/>
  <c r="E55" i="2"/>
  <c r="J55" i="2" s="1"/>
  <c r="D55" i="2"/>
  <c r="T55" i="2"/>
  <c r="S55" i="2"/>
  <c r="M53" i="2"/>
  <c r="AM53" i="2" s="1"/>
  <c r="AG55" i="2"/>
  <c r="K54" i="2"/>
  <c r="M54" i="2" s="1"/>
  <c r="AM54" i="2" s="1"/>
  <c r="L54" i="2"/>
  <c r="F54" i="2"/>
  <c r="P54" i="2" s="1"/>
  <c r="C56" i="2"/>
  <c r="B57" i="2"/>
  <c r="Z57" i="2"/>
  <c r="R57" i="2"/>
  <c r="AB57" i="2"/>
  <c r="AA57" i="2"/>
  <c r="V57" i="2"/>
  <c r="W57" i="2"/>
  <c r="AG54" i="1"/>
  <c r="AE54" i="1"/>
  <c r="AF53" i="1"/>
  <c r="A57" i="1"/>
  <c r="AB57" i="1" s="1"/>
  <c r="R56" i="1"/>
  <c r="B56" i="1"/>
  <c r="V56" i="1"/>
  <c r="Z56" i="1"/>
  <c r="W56" i="1"/>
  <c r="AA56" i="1"/>
  <c r="S54" i="1"/>
  <c r="T54" i="1"/>
  <c r="E54" i="1"/>
  <c r="J54" i="1" s="1"/>
  <c r="D54" i="1"/>
  <c r="AD55" i="1"/>
  <c r="AC55" i="1"/>
  <c r="C55" i="1"/>
  <c r="G55" i="1" s="1"/>
  <c r="M52" i="1"/>
  <c r="AM52" i="1" s="1"/>
  <c r="K53" i="1"/>
  <c r="M53" i="1" s="1"/>
  <c r="L53" i="1"/>
  <c r="F53" i="1"/>
  <c r="P53" i="1" s="1"/>
  <c r="AN51" i="1" l="1"/>
  <c r="AM53" i="1"/>
  <c r="AO54" i="2"/>
  <c r="AF55" i="2"/>
  <c r="AG56" i="2"/>
  <c r="L55" i="2"/>
  <c r="K55" i="2"/>
  <c r="F55" i="2"/>
  <c r="P55" i="2" s="1"/>
  <c r="AC57" i="2"/>
  <c r="AD57" i="2"/>
  <c r="E56" i="2"/>
  <c r="J56" i="2" s="1"/>
  <c r="T56" i="2"/>
  <c r="S56" i="2"/>
  <c r="D56" i="2"/>
  <c r="AE56" i="2"/>
  <c r="N53" i="2"/>
  <c r="N54" i="2"/>
  <c r="C57" i="2"/>
  <c r="Z58" i="2"/>
  <c r="W58" i="2"/>
  <c r="V58" i="2"/>
  <c r="R58" i="2"/>
  <c r="B58" i="2"/>
  <c r="AB58" i="2"/>
  <c r="AA58" i="2"/>
  <c r="AO53" i="2"/>
  <c r="AN53" i="2"/>
  <c r="I55" i="2"/>
  <c r="AG55" i="1"/>
  <c r="AF54" i="1"/>
  <c r="AE55" i="1"/>
  <c r="N52" i="1"/>
  <c r="N53" i="1"/>
  <c r="C56" i="1"/>
  <c r="G56" i="1" s="1"/>
  <c r="AC56" i="1"/>
  <c r="AD56" i="1"/>
  <c r="W57" i="1"/>
  <c r="AA57" i="1"/>
  <c r="A58" i="1"/>
  <c r="AB58" i="1" s="1"/>
  <c r="R57" i="1"/>
  <c r="Z57" i="1"/>
  <c r="V57" i="1"/>
  <c r="B57" i="1"/>
  <c r="E55" i="1"/>
  <c r="J55" i="1" s="1"/>
  <c r="S55" i="1"/>
  <c r="T55" i="1"/>
  <c r="D55" i="1"/>
  <c r="F54" i="1"/>
  <c r="P54" i="1" s="1"/>
  <c r="L54" i="1"/>
  <c r="K54" i="1"/>
  <c r="AO52" i="1"/>
  <c r="AN52" i="1"/>
  <c r="I54" i="1"/>
  <c r="AF56" i="2" l="1"/>
  <c r="AN54" i="2"/>
  <c r="AG57" i="2"/>
  <c r="AE57" i="2"/>
  <c r="W59" i="2"/>
  <c r="AB59" i="2"/>
  <c r="AA59" i="2"/>
  <c r="R59" i="2"/>
  <c r="V59" i="2"/>
  <c r="B59" i="2"/>
  <c r="Z59" i="2"/>
  <c r="T57" i="2"/>
  <c r="E57" i="2"/>
  <c r="J57" i="2" s="1"/>
  <c r="S57" i="2"/>
  <c r="D57" i="2"/>
  <c r="I57" i="2" s="1"/>
  <c r="L56" i="2"/>
  <c r="K56" i="2"/>
  <c r="F56" i="2"/>
  <c r="P56" i="2" s="1"/>
  <c r="I56" i="2"/>
  <c r="C58" i="2"/>
  <c r="M55" i="2"/>
  <c r="AM55" i="2" s="1"/>
  <c r="AD58" i="2"/>
  <c r="AC58" i="2"/>
  <c r="AG56" i="1"/>
  <c r="AF55" i="1"/>
  <c r="AC57" i="1"/>
  <c r="AD57" i="1"/>
  <c r="C57" i="1"/>
  <c r="G57" i="1" s="1"/>
  <c r="M54" i="1"/>
  <c r="AM54" i="1" s="1"/>
  <c r="S56" i="1"/>
  <c r="E56" i="1"/>
  <c r="J56" i="1" s="1"/>
  <c r="D56" i="1"/>
  <c r="T56" i="1"/>
  <c r="AE56" i="1"/>
  <c r="K55" i="1"/>
  <c r="L55" i="1"/>
  <c r="F55" i="1"/>
  <c r="P55" i="1" s="1"/>
  <c r="AA58" i="1"/>
  <c r="V58" i="1"/>
  <c r="Z58" i="1"/>
  <c r="B58" i="1"/>
  <c r="A59" i="1"/>
  <c r="AB59" i="1" s="1"/>
  <c r="R58" i="1"/>
  <c r="W58" i="1"/>
  <c r="I55" i="1"/>
  <c r="AO53" i="1"/>
  <c r="AN53" i="1"/>
  <c r="AF57" i="2" l="1"/>
  <c r="AE58" i="2"/>
  <c r="N55" i="2"/>
  <c r="AD59" i="2"/>
  <c r="AC59" i="2"/>
  <c r="D58" i="2"/>
  <c r="S58" i="2"/>
  <c r="E58" i="2"/>
  <c r="J58" i="2" s="1"/>
  <c r="T58" i="2"/>
  <c r="M56" i="2"/>
  <c r="AM56" i="2" s="1"/>
  <c r="L57" i="2"/>
  <c r="K57" i="2"/>
  <c r="F57" i="2"/>
  <c r="P57" i="2" s="1"/>
  <c r="AG58" i="2"/>
  <c r="C59" i="2"/>
  <c r="AB60" i="2"/>
  <c r="V60" i="2"/>
  <c r="R60" i="2"/>
  <c r="AA60" i="2"/>
  <c r="Z60" i="2"/>
  <c r="W60" i="2"/>
  <c r="B60" i="2"/>
  <c r="AO55" i="2"/>
  <c r="AN55" i="2"/>
  <c r="AG57" i="1"/>
  <c r="N54" i="1"/>
  <c r="AF56" i="1"/>
  <c r="AO54" i="1"/>
  <c r="AN54" i="1"/>
  <c r="M55" i="1"/>
  <c r="AM55" i="1" s="1"/>
  <c r="S57" i="1"/>
  <c r="T57" i="1"/>
  <c r="E57" i="1"/>
  <c r="J57" i="1" s="1"/>
  <c r="D57" i="1"/>
  <c r="I57" i="1" s="1"/>
  <c r="B59" i="1"/>
  <c r="R59" i="1"/>
  <c r="Z59" i="1"/>
  <c r="W59" i="1"/>
  <c r="A60" i="1"/>
  <c r="AB60" i="1" s="1"/>
  <c r="V59" i="1"/>
  <c r="AA59" i="1"/>
  <c r="C58" i="1"/>
  <c r="G58" i="1" s="1"/>
  <c r="AD58" i="1"/>
  <c r="AC58" i="1"/>
  <c r="F56" i="1"/>
  <c r="P56" i="1" s="1"/>
  <c r="L56" i="1"/>
  <c r="K56" i="1"/>
  <c r="I56" i="1"/>
  <c r="AE57" i="1"/>
  <c r="AF58" i="2" l="1"/>
  <c r="AE59" i="2"/>
  <c r="N56" i="2"/>
  <c r="AG59" i="2"/>
  <c r="C60" i="2"/>
  <c r="AB61" i="2"/>
  <c r="AA61" i="2"/>
  <c r="Z61" i="2"/>
  <c r="B61" i="2"/>
  <c r="V61" i="2"/>
  <c r="W61" i="2"/>
  <c r="R61" i="2"/>
  <c r="L58" i="2"/>
  <c r="K58" i="2"/>
  <c r="F58" i="2"/>
  <c r="P58" i="2" s="1"/>
  <c r="D59" i="2"/>
  <c r="I59" i="2" s="1"/>
  <c r="S59" i="2"/>
  <c r="T59" i="2"/>
  <c r="E59" i="2"/>
  <c r="J59" i="2" s="1"/>
  <c r="I58" i="2"/>
  <c r="M57" i="2"/>
  <c r="AM57" i="2" s="1"/>
  <c r="AD60" i="2"/>
  <c r="AC60" i="2"/>
  <c r="AO56" i="2"/>
  <c r="AN56" i="2"/>
  <c r="N55" i="1"/>
  <c r="AG58" i="1"/>
  <c r="AF57" i="1"/>
  <c r="AE58" i="1"/>
  <c r="Z60" i="1"/>
  <c r="B60" i="1"/>
  <c r="V60" i="1"/>
  <c r="AA60" i="1"/>
  <c r="R60" i="1"/>
  <c r="A61" i="1"/>
  <c r="AB61" i="1" s="1"/>
  <c r="W60" i="1"/>
  <c r="S58" i="1"/>
  <c r="E58" i="1"/>
  <c r="J58" i="1" s="1"/>
  <c r="T58" i="1"/>
  <c r="D58" i="1"/>
  <c r="AN55" i="1"/>
  <c r="AO55" i="1"/>
  <c r="C59" i="1"/>
  <c r="G59" i="1" s="1"/>
  <c r="M56" i="1"/>
  <c r="AM56" i="1" s="1"/>
  <c r="AC59" i="1"/>
  <c r="AD59" i="1"/>
  <c r="K57" i="1"/>
  <c r="M57" i="1" s="1"/>
  <c r="F57" i="1"/>
  <c r="P57" i="1" s="1"/>
  <c r="L57" i="1"/>
  <c r="AM57" i="1" l="1"/>
  <c r="AF59" i="2"/>
  <c r="AE60" i="2"/>
  <c r="L59" i="2"/>
  <c r="K59" i="2"/>
  <c r="F59" i="2"/>
  <c r="P59" i="2" s="1"/>
  <c r="Z62" i="2"/>
  <c r="W62" i="2"/>
  <c r="AA62" i="2"/>
  <c r="V62" i="2"/>
  <c r="B62" i="2"/>
  <c r="R62" i="2"/>
  <c r="AB62" i="2"/>
  <c r="S60" i="2"/>
  <c r="E60" i="2"/>
  <c r="J60" i="2" s="1"/>
  <c r="D60" i="2"/>
  <c r="T60" i="2"/>
  <c r="AO57" i="2"/>
  <c r="AN57" i="2"/>
  <c r="C61" i="2"/>
  <c r="M58" i="2"/>
  <c r="AM58" i="2" s="1"/>
  <c r="N58" i="2"/>
  <c r="AG60" i="2"/>
  <c r="AC61" i="2"/>
  <c r="AD61" i="2"/>
  <c r="N57" i="2"/>
  <c r="AG59" i="1"/>
  <c r="AF58" i="1"/>
  <c r="AC60" i="1"/>
  <c r="AD60" i="1"/>
  <c r="AE59" i="1"/>
  <c r="D59" i="1"/>
  <c r="I59" i="1" s="1"/>
  <c r="E59" i="1"/>
  <c r="J59" i="1" s="1"/>
  <c r="S59" i="1"/>
  <c r="T59" i="1"/>
  <c r="N56" i="1"/>
  <c r="C60" i="1"/>
  <c r="G60" i="1" s="1"/>
  <c r="L58" i="1"/>
  <c r="F58" i="1"/>
  <c r="P58" i="1" s="1"/>
  <c r="I58" i="1"/>
  <c r="K58" i="1"/>
  <c r="AO56" i="1"/>
  <c r="AN56" i="1"/>
  <c r="W61" i="1"/>
  <c r="A62" i="1"/>
  <c r="AB62" i="1" s="1"/>
  <c r="AA61" i="1"/>
  <c r="Z61" i="1"/>
  <c r="R61" i="1"/>
  <c r="V61" i="1"/>
  <c r="B61" i="1"/>
  <c r="N57" i="1"/>
  <c r="AF60" i="2" l="1"/>
  <c r="AG61" i="2"/>
  <c r="AE61" i="2"/>
  <c r="AC62" i="2"/>
  <c r="AD62" i="2"/>
  <c r="C62" i="2"/>
  <c r="K60" i="2"/>
  <c r="L60" i="2"/>
  <c r="F60" i="2"/>
  <c r="P60" i="2" s="1"/>
  <c r="AN58" i="2"/>
  <c r="AO58" i="2"/>
  <c r="I60" i="2"/>
  <c r="W63" i="2"/>
  <c r="V63" i="2"/>
  <c r="B63" i="2"/>
  <c r="AB63" i="2"/>
  <c r="Z63" i="2"/>
  <c r="AA63" i="2"/>
  <c r="R63" i="2"/>
  <c r="T61" i="2"/>
  <c r="S61" i="2"/>
  <c r="E61" i="2"/>
  <c r="J61" i="2" s="1"/>
  <c r="D61" i="2"/>
  <c r="I61" i="2" s="1"/>
  <c r="M59" i="2"/>
  <c r="AM59" i="2" s="1"/>
  <c r="AG60" i="1"/>
  <c r="AF59" i="1"/>
  <c r="M58" i="1"/>
  <c r="AM58" i="1" s="1"/>
  <c r="W62" i="1"/>
  <c r="B62" i="1"/>
  <c r="AA62" i="1"/>
  <c r="R62" i="1"/>
  <c r="V62" i="1"/>
  <c r="A63" i="1"/>
  <c r="AB63" i="1" s="1"/>
  <c r="Z62" i="1"/>
  <c r="F59" i="1"/>
  <c r="P59" i="1" s="1"/>
  <c r="L59" i="1"/>
  <c r="K59" i="1"/>
  <c r="M59" i="1" s="1"/>
  <c r="C61" i="1"/>
  <c r="G61" i="1" s="1"/>
  <c r="T60" i="1"/>
  <c r="S60" i="1"/>
  <c r="E60" i="1"/>
  <c r="J60" i="1" s="1"/>
  <c r="D60" i="1"/>
  <c r="AO57" i="1"/>
  <c r="AN57" i="1"/>
  <c r="AD61" i="1"/>
  <c r="AC61" i="1"/>
  <c r="AE60" i="1"/>
  <c r="AM59" i="1" l="1"/>
  <c r="AN59" i="1" s="1"/>
  <c r="AF61" i="2"/>
  <c r="AG62" i="2"/>
  <c r="AN59" i="2"/>
  <c r="AO59" i="2"/>
  <c r="AB64" i="2"/>
  <c r="AA64" i="2"/>
  <c r="R64" i="2"/>
  <c r="Z64" i="2"/>
  <c r="B64" i="2"/>
  <c r="V64" i="2"/>
  <c r="W64" i="2"/>
  <c r="K61" i="2"/>
  <c r="L61" i="2"/>
  <c r="F61" i="2"/>
  <c r="P61" i="2" s="1"/>
  <c r="M60" i="2"/>
  <c r="AM60" i="2" s="1"/>
  <c r="N59" i="2"/>
  <c r="AE62" i="2"/>
  <c r="AD63" i="2"/>
  <c r="AC63" i="2"/>
  <c r="E62" i="2"/>
  <c r="J62" i="2" s="1"/>
  <c r="D62" i="2"/>
  <c r="I62" i="2" s="1"/>
  <c r="T62" i="2"/>
  <c r="S62" i="2"/>
  <c r="C63" i="2"/>
  <c r="AO58" i="1"/>
  <c r="AG61" i="1"/>
  <c r="N58" i="1"/>
  <c r="AF60" i="1"/>
  <c r="AN58" i="1"/>
  <c r="E61" i="1"/>
  <c r="J61" i="1" s="1"/>
  <c r="T61" i="1"/>
  <c r="D61" i="1"/>
  <c r="I61" i="1" s="1"/>
  <c r="S61" i="1"/>
  <c r="C62" i="1"/>
  <c r="G62" i="1" s="1"/>
  <c r="V63" i="1"/>
  <c r="R63" i="1"/>
  <c r="AA63" i="1"/>
  <c r="A64" i="1"/>
  <c r="AB64" i="1" s="1"/>
  <c r="B63" i="1"/>
  <c r="Z63" i="1"/>
  <c r="W63" i="1"/>
  <c r="K60" i="1"/>
  <c r="F60" i="1"/>
  <c r="P60" i="1" s="1"/>
  <c r="I60" i="1"/>
  <c r="L60" i="1"/>
  <c r="AC62" i="1"/>
  <c r="AD62" i="1"/>
  <c r="AE61" i="1"/>
  <c r="N59" i="1"/>
  <c r="AF62" i="2" l="1"/>
  <c r="AE63" i="2"/>
  <c r="N60" i="2"/>
  <c r="AC64" i="2"/>
  <c r="AD64" i="2"/>
  <c r="D63" i="2"/>
  <c r="T63" i="2"/>
  <c r="S63" i="2"/>
  <c r="E63" i="2"/>
  <c r="J63" i="2" s="1"/>
  <c r="W65" i="2"/>
  <c r="V65" i="2"/>
  <c r="Z65" i="2"/>
  <c r="B65" i="2"/>
  <c r="AB65" i="2"/>
  <c r="R65" i="2"/>
  <c r="AA65" i="2"/>
  <c r="C64" i="2"/>
  <c r="AG63" i="2"/>
  <c r="AN60" i="2"/>
  <c r="AO60" i="2"/>
  <c r="M61" i="2"/>
  <c r="AM61" i="2" s="1"/>
  <c r="L62" i="2"/>
  <c r="K62" i="2"/>
  <c r="M62" i="2" s="1"/>
  <c r="AM62" i="2" s="1"/>
  <c r="F62" i="2"/>
  <c r="P62" i="2" s="1"/>
  <c r="AG62" i="1"/>
  <c r="AF61" i="1"/>
  <c r="AO59" i="1"/>
  <c r="AE62" i="1"/>
  <c r="C63" i="1"/>
  <c r="G63" i="1" s="1"/>
  <c r="T62" i="1"/>
  <c r="D62" i="1"/>
  <c r="I62" i="1" s="1"/>
  <c r="S62" i="1"/>
  <c r="E62" i="1"/>
  <c r="J62" i="1" s="1"/>
  <c r="W64" i="1"/>
  <c r="A65" i="1"/>
  <c r="AB65" i="1" s="1"/>
  <c r="V64" i="1"/>
  <c r="AA64" i="1"/>
  <c r="Z64" i="1"/>
  <c r="R64" i="1"/>
  <c r="B64" i="1"/>
  <c r="M60" i="1"/>
  <c r="AM60" i="1" s="1"/>
  <c r="K61" i="1"/>
  <c r="L61" i="1"/>
  <c r="F61" i="1"/>
  <c r="P61" i="1" s="1"/>
  <c r="AC63" i="1"/>
  <c r="AD63" i="1"/>
  <c r="AN62" i="2" l="1"/>
  <c r="AF63" i="2"/>
  <c r="AG64" i="2"/>
  <c r="L63" i="2"/>
  <c r="K63" i="2"/>
  <c r="F63" i="2"/>
  <c r="P63" i="2" s="1"/>
  <c r="AD65" i="2"/>
  <c r="AC65" i="2"/>
  <c r="V66" i="2"/>
  <c r="B66" i="2"/>
  <c r="AB66" i="2"/>
  <c r="AA66" i="2"/>
  <c r="R66" i="2"/>
  <c r="Z66" i="2"/>
  <c r="W66" i="2"/>
  <c r="AE64" i="2"/>
  <c r="N61" i="2"/>
  <c r="AO61" i="2"/>
  <c r="AN61" i="2"/>
  <c r="I63" i="2"/>
  <c r="N62" i="2"/>
  <c r="S64" i="2"/>
  <c r="D64" i="2"/>
  <c r="I64" i="2" s="1"/>
  <c r="E64" i="2"/>
  <c r="J64" i="2" s="1"/>
  <c r="T64" i="2"/>
  <c r="C65" i="2"/>
  <c r="AG63" i="1"/>
  <c r="AF62" i="1"/>
  <c r="N60" i="1"/>
  <c r="AE63" i="1"/>
  <c r="AD64" i="1"/>
  <c r="AC64" i="1"/>
  <c r="D63" i="1"/>
  <c r="E63" i="1"/>
  <c r="J63" i="1" s="1"/>
  <c r="S63" i="1"/>
  <c r="T63" i="1"/>
  <c r="AN60" i="1"/>
  <c r="AO60" i="1"/>
  <c r="Z65" i="1"/>
  <c r="R65" i="1"/>
  <c r="W65" i="1"/>
  <c r="AA65" i="1"/>
  <c r="V65" i="1"/>
  <c r="B65" i="1"/>
  <c r="A66" i="1"/>
  <c r="AB66" i="1" s="1"/>
  <c r="C64" i="1"/>
  <c r="G64" i="1" s="1"/>
  <c r="F62" i="1"/>
  <c r="P62" i="1" s="1"/>
  <c r="K62" i="1"/>
  <c r="M62" i="1" s="1"/>
  <c r="L62" i="1"/>
  <c r="M61" i="1"/>
  <c r="AM61" i="1" s="1"/>
  <c r="AM62" i="1" l="1"/>
  <c r="AO62" i="1" s="1"/>
  <c r="AO62" i="2"/>
  <c r="AF64" i="2"/>
  <c r="AE65" i="2"/>
  <c r="E65" i="2"/>
  <c r="J65" i="2" s="1"/>
  <c r="D65" i="2"/>
  <c r="I65" i="2" s="1"/>
  <c r="T65" i="2"/>
  <c r="S65" i="2"/>
  <c r="AG65" i="2"/>
  <c r="AF65" i="2" s="1"/>
  <c r="AD66" i="2"/>
  <c r="AC66" i="2"/>
  <c r="AA67" i="2"/>
  <c r="R67" i="2"/>
  <c r="Z67" i="2"/>
  <c r="AB67" i="2"/>
  <c r="W67" i="2"/>
  <c r="V67" i="2"/>
  <c r="B67" i="2"/>
  <c r="K64" i="2"/>
  <c r="L64" i="2"/>
  <c r="F64" i="2"/>
  <c r="P64" i="2" s="1"/>
  <c r="C66" i="2"/>
  <c r="M63" i="2"/>
  <c r="AM63" i="2" s="1"/>
  <c r="AG64" i="1"/>
  <c r="AF63" i="1"/>
  <c r="AE64" i="1"/>
  <c r="F63" i="1"/>
  <c r="P63" i="1" s="1"/>
  <c r="K63" i="1"/>
  <c r="I63" i="1"/>
  <c r="L63" i="1"/>
  <c r="E64" i="1"/>
  <c r="J64" i="1" s="1"/>
  <c r="T64" i="1"/>
  <c r="S64" i="1"/>
  <c r="D64" i="1"/>
  <c r="C65" i="1"/>
  <c r="G65" i="1" s="1"/>
  <c r="N61" i="1"/>
  <c r="AA66" i="1"/>
  <c r="Z66" i="1"/>
  <c r="B66" i="1"/>
  <c r="W66" i="1"/>
  <c r="A67" i="1"/>
  <c r="AB67" i="1" s="1"/>
  <c r="R66" i="1"/>
  <c r="V66" i="1"/>
  <c r="AO61" i="1"/>
  <c r="AN61" i="1"/>
  <c r="AD65" i="1"/>
  <c r="AC65" i="1"/>
  <c r="N62" i="1"/>
  <c r="N63" i="2" l="1"/>
  <c r="AE66" i="2"/>
  <c r="AO63" i="2"/>
  <c r="AN63" i="2"/>
  <c r="W68" i="2"/>
  <c r="V68" i="2"/>
  <c r="B68" i="2"/>
  <c r="AB68" i="2"/>
  <c r="Z68" i="2"/>
  <c r="R68" i="2"/>
  <c r="AA68" i="2"/>
  <c r="L65" i="2"/>
  <c r="K65" i="2"/>
  <c r="M65" i="2" s="1"/>
  <c r="AM65" i="2" s="1"/>
  <c r="F65" i="2"/>
  <c r="P65" i="2" s="1"/>
  <c r="C67" i="2"/>
  <c r="AD67" i="2"/>
  <c r="AC67" i="2"/>
  <c r="T66" i="2"/>
  <c r="S66" i="2"/>
  <c r="D66" i="2"/>
  <c r="E66" i="2"/>
  <c r="J66" i="2" s="1"/>
  <c r="AG66" i="2"/>
  <c r="M64" i="2"/>
  <c r="AM64" i="2" s="1"/>
  <c r="AG65" i="1"/>
  <c r="AF64" i="1"/>
  <c r="M63" i="1"/>
  <c r="AM63" i="1" s="1"/>
  <c r="AN62" i="1"/>
  <c r="AD66" i="1"/>
  <c r="AC66" i="1"/>
  <c r="A68" i="1"/>
  <c r="AB68" i="1" s="1"/>
  <c r="W67" i="1"/>
  <c r="V67" i="1"/>
  <c r="AA67" i="1"/>
  <c r="B67" i="1"/>
  <c r="Z67" i="1"/>
  <c r="R67" i="1"/>
  <c r="S65" i="1"/>
  <c r="E65" i="1"/>
  <c r="J65" i="1" s="1"/>
  <c r="T65" i="1"/>
  <c r="D65" i="1"/>
  <c r="AE65" i="1"/>
  <c r="C66" i="1"/>
  <c r="G66" i="1" s="1"/>
  <c r="K64" i="1"/>
  <c r="F64" i="1"/>
  <c r="P64" i="1" s="1"/>
  <c r="L64" i="1"/>
  <c r="I64" i="1"/>
  <c r="AO65" i="2" l="1"/>
  <c r="AE67" i="2"/>
  <c r="AF66" i="2"/>
  <c r="N64" i="2"/>
  <c r="AG67" i="2"/>
  <c r="B69" i="2"/>
  <c r="AB69" i="2"/>
  <c r="AA69" i="2"/>
  <c r="R69" i="2"/>
  <c r="Z69" i="2"/>
  <c r="V69" i="2"/>
  <c r="W69" i="2"/>
  <c r="E67" i="2"/>
  <c r="J67" i="2" s="1"/>
  <c r="D67" i="2"/>
  <c r="I67" i="2" s="1"/>
  <c r="S67" i="2"/>
  <c r="T67" i="2"/>
  <c r="K66" i="2"/>
  <c r="L66" i="2"/>
  <c r="F66" i="2"/>
  <c r="P66" i="2" s="1"/>
  <c r="I66" i="2"/>
  <c r="C68" i="2"/>
  <c r="N65" i="2"/>
  <c r="AN64" i="2"/>
  <c r="AO64" i="2"/>
  <c r="AD68" i="2"/>
  <c r="AC68" i="2"/>
  <c r="N63" i="1"/>
  <c r="AG66" i="1"/>
  <c r="AF65" i="1"/>
  <c r="AE66" i="1"/>
  <c r="AN63" i="1"/>
  <c r="AC67" i="1"/>
  <c r="AD67" i="1"/>
  <c r="C67" i="1"/>
  <c r="G67" i="1" s="1"/>
  <c r="M64" i="1"/>
  <c r="AM64" i="1" s="1"/>
  <c r="Z68" i="1"/>
  <c r="R68" i="1"/>
  <c r="A69" i="1"/>
  <c r="AB69" i="1" s="1"/>
  <c r="V68" i="1"/>
  <c r="W68" i="1"/>
  <c r="AA68" i="1"/>
  <c r="B68" i="1"/>
  <c r="K65" i="1"/>
  <c r="L65" i="1"/>
  <c r="F65" i="1"/>
  <c r="P65" i="1" s="1"/>
  <c r="I65" i="1"/>
  <c r="T66" i="1"/>
  <c r="S66" i="1"/>
  <c r="D66" i="1"/>
  <c r="E66" i="1"/>
  <c r="J66" i="1" s="1"/>
  <c r="AF67" i="2" l="1"/>
  <c r="AN65" i="2"/>
  <c r="AG68" i="2"/>
  <c r="C69" i="2"/>
  <c r="Z70" i="2"/>
  <c r="W70" i="2"/>
  <c r="AA70" i="2"/>
  <c r="V70" i="2"/>
  <c r="B70" i="2"/>
  <c r="R70" i="2"/>
  <c r="AB70" i="2"/>
  <c r="AC69" i="2"/>
  <c r="AD69" i="2"/>
  <c r="E68" i="2"/>
  <c r="J68" i="2" s="1"/>
  <c r="D68" i="2"/>
  <c r="I68" i="2" s="1"/>
  <c r="T68" i="2"/>
  <c r="S68" i="2"/>
  <c r="K67" i="2"/>
  <c r="L67" i="2"/>
  <c r="F67" i="2"/>
  <c r="P67" i="2" s="1"/>
  <c r="AE68" i="2"/>
  <c r="M66" i="2"/>
  <c r="AM66" i="2" s="1"/>
  <c r="AG67" i="1"/>
  <c r="AF66" i="1"/>
  <c r="AE67" i="1"/>
  <c r="N64" i="1"/>
  <c r="AO63" i="1"/>
  <c r="AO64" i="1"/>
  <c r="AN64" i="1"/>
  <c r="L66" i="1"/>
  <c r="F66" i="1"/>
  <c r="P66" i="1" s="1"/>
  <c r="K66" i="1"/>
  <c r="I66" i="1"/>
  <c r="E67" i="1"/>
  <c r="J67" i="1" s="1"/>
  <c r="D67" i="1"/>
  <c r="S67" i="1"/>
  <c r="T67" i="1"/>
  <c r="M65" i="1"/>
  <c r="AM65" i="1" s="1"/>
  <c r="AD68" i="1"/>
  <c r="AC68" i="1"/>
  <c r="C68" i="1"/>
  <c r="G68" i="1" s="1"/>
  <c r="A70" i="1"/>
  <c r="AB70" i="1" s="1"/>
  <c r="B69" i="1"/>
  <c r="AA69" i="1"/>
  <c r="Z69" i="1"/>
  <c r="R69" i="1"/>
  <c r="V69" i="1"/>
  <c r="W69" i="1"/>
  <c r="AF68" i="2" l="1"/>
  <c r="AE69" i="2"/>
  <c r="W71" i="2"/>
  <c r="V71" i="2"/>
  <c r="B71" i="2"/>
  <c r="AB71" i="2"/>
  <c r="Z71" i="2"/>
  <c r="AA71" i="2"/>
  <c r="R71" i="2"/>
  <c r="N66" i="2"/>
  <c r="L68" i="2"/>
  <c r="K68" i="2"/>
  <c r="M68" i="2" s="1"/>
  <c r="AM68" i="2" s="1"/>
  <c r="F68" i="2"/>
  <c r="P68" i="2" s="1"/>
  <c r="T69" i="2"/>
  <c r="S69" i="2"/>
  <c r="D69" i="2"/>
  <c r="E69" i="2"/>
  <c r="J69" i="2" s="1"/>
  <c r="AC70" i="2"/>
  <c r="AD70" i="2"/>
  <c r="AO66" i="2"/>
  <c r="AN66" i="2"/>
  <c r="C70" i="2"/>
  <c r="M67" i="2"/>
  <c r="AM67" i="2" s="1"/>
  <c r="AG69" i="2"/>
  <c r="AG68" i="1"/>
  <c r="AF67" i="1"/>
  <c r="M66" i="1"/>
  <c r="AM66" i="1" s="1"/>
  <c r="N65" i="1"/>
  <c r="AE68" i="1"/>
  <c r="L67" i="1"/>
  <c r="K67" i="1"/>
  <c r="F67" i="1"/>
  <c r="P67" i="1" s="1"/>
  <c r="C69" i="1"/>
  <c r="G69" i="1" s="1"/>
  <c r="V70" i="1"/>
  <c r="W70" i="1"/>
  <c r="Z70" i="1"/>
  <c r="AA70" i="1"/>
  <c r="A71" i="1"/>
  <c r="AB71" i="1" s="1"/>
  <c r="R70" i="1"/>
  <c r="B70" i="1"/>
  <c r="D68" i="1"/>
  <c r="T68" i="1"/>
  <c r="S68" i="1"/>
  <c r="E68" i="1"/>
  <c r="J68" i="1" s="1"/>
  <c r="AN65" i="1"/>
  <c r="AO65" i="1"/>
  <c r="AC69" i="1"/>
  <c r="AD69" i="1"/>
  <c r="I67" i="1"/>
  <c r="AO68" i="2" l="1"/>
  <c r="AF69" i="2"/>
  <c r="AG70" i="2"/>
  <c r="E70" i="2"/>
  <c r="J70" i="2" s="1"/>
  <c r="D70" i="2"/>
  <c r="I70" i="2" s="1"/>
  <c r="T70" i="2"/>
  <c r="S70" i="2"/>
  <c r="N68" i="2"/>
  <c r="AD71" i="2"/>
  <c r="AC71" i="2"/>
  <c r="K69" i="2"/>
  <c r="L69" i="2"/>
  <c r="F69" i="2"/>
  <c r="P69" i="2" s="1"/>
  <c r="AB72" i="2"/>
  <c r="AA72" i="2"/>
  <c r="R72" i="2"/>
  <c r="Z72" i="2"/>
  <c r="B72" i="2"/>
  <c r="V72" i="2"/>
  <c r="W72" i="2"/>
  <c r="C71" i="2"/>
  <c r="I69" i="2"/>
  <c r="N67" i="2"/>
  <c r="AO67" i="2"/>
  <c r="AN67" i="2"/>
  <c r="AE70" i="2"/>
  <c r="AF70" i="2" s="1"/>
  <c r="N66" i="1"/>
  <c r="AF68" i="1"/>
  <c r="AO66" i="1"/>
  <c r="AG69" i="1"/>
  <c r="L68" i="1"/>
  <c r="F68" i="1"/>
  <c r="P68" i="1" s="1"/>
  <c r="K68" i="1"/>
  <c r="E69" i="1"/>
  <c r="J69" i="1" s="1"/>
  <c r="D69" i="1"/>
  <c r="S69" i="1"/>
  <c r="T69" i="1"/>
  <c r="C70" i="1"/>
  <c r="G70" i="1" s="1"/>
  <c r="AC70" i="1"/>
  <c r="AD70" i="1"/>
  <c r="B71" i="1"/>
  <c r="R71" i="1"/>
  <c r="V71" i="1"/>
  <c r="A72" i="1"/>
  <c r="AB72" i="1" s="1"/>
  <c r="Z71" i="1"/>
  <c r="AA71" i="1"/>
  <c r="W71" i="1"/>
  <c r="M67" i="1"/>
  <c r="AM67" i="1" s="1"/>
  <c r="AE69" i="1"/>
  <c r="I68" i="1"/>
  <c r="AN68" i="2" l="1"/>
  <c r="AE71" i="2"/>
  <c r="C72" i="2"/>
  <c r="W73" i="2"/>
  <c r="V73" i="2"/>
  <c r="AB73" i="2"/>
  <c r="AA73" i="2"/>
  <c r="Z73" i="2"/>
  <c r="B73" i="2"/>
  <c r="R73" i="2"/>
  <c r="L70" i="2"/>
  <c r="K70" i="2"/>
  <c r="F70" i="2"/>
  <c r="P70" i="2" s="1"/>
  <c r="M69" i="2"/>
  <c r="AM69" i="2" s="1"/>
  <c r="D71" i="2"/>
  <c r="T71" i="2"/>
  <c r="S71" i="2"/>
  <c r="E71" i="2"/>
  <c r="J71" i="2" s="1"/>
  <c r="AC72" i="2"/>
  <c r="AD72" i="2"/>
  <c r="AG71" i="2"/>
  <c r="AN66" i="1"/>
  <c r="AG70" i="1"/>
  <c r="AF69" i="1"/>
  <c r="M68" i="1"/>
  <c r="AM68" i="1" s="1"/>
  <c r="AN67" i="1"/>
  <c r="AO67" i="1"/>
  <c r="AA72" i="1"/>
  <c r="R72" i="1"/>
  <c r="B72" i="1"/>
  <c r="W72" i="1"/>
  <c r="Z72" i="1"/>
  <c r="A73" i="1"/>
  <c r="AB73" i="1" s="1"/>
  <c r="V72" i="1"/>
  <c r="AC71" i="1"/>
  <c r="AD71" i="1"/>
  <c r="D70" i="1"/>
  <c r="I70" i="1" s="1"/>
  <c r="E70" i="1"/>
  <c r="J70" i="1" s="1"/>
  <c r="S70" i="1"/>
  <c r="T70" i="1"/>
  <c r="C71" i="1"/>
  <c r="G71" i="1" s="1"/>
  <c r="K69" i="1"/>
  <c r="L69" i="1"/>
  <c r="F69" i="1"/>
  <c r="P69" i="1" s="1"/>
  <c r="AE70" i="1"/>
  <c r="N67" i="1"/>
  <c r="I69" i="1"/>
  <c r="AF71" i="2" l="1"/>
  <c r="AG72" i="2"/>
  <c r="N69" i="2"/>
  <c r="L71" i="2"/>
  <c r="K71" i="2"/>
  <c r="F71" i="2"/>
  <c r="P71" i="2" s="1"/>
  <c r="V74" i="2"/>
  <c r="B74" i="2"/>
  <c r="AB74" i="2"/>
  <c r="AA74" i="2"/>
  <c r="R74" i="2"/>
  <c r="Z74" i="2"/>
  <c r="W74" i="2"/>
  <c r="M70" i="2"/>
  <c r="AM70" i="2" s="1"/>
  <c r="AE72" i="2"/>
  <c r="C73" i="2"/>
  <c r="S72" i="2"/>
  <c r="D72" i="2"/>
  <c r="I72" i="2" s="1"/>
  <c r="E72" i="2"/>
  <c r="J72" i="2" s="1"/>
  <c r="T72" i="2"/>
  <c r="AO69" i="2"/>
  <c r="AN69" i="2"/>
  <c r="AD73" i="2"/>
  <c r="AC73" i="2"/>
  <c r="I71" i="2"/>
  <c r="M69" i="1"/>
  <c r="N68" i="1"/>
  <c r="AN68" i="1"/>
  <c r="AG71" i="1"/>
  <c r="AF70" i="1"/>
  <c r="AE71" i="1"/>
  <c r="AF71" i="1" s="1"/>
  <c r="T71" i="1"/>
  <c r="E71" i="1"/>
  <c r="J71" i="1" s="1"/>
  <c r="S71" i="1"/>
  <c r="D71" i="1"/>
  <c r="AC72" i="1"/>
  <c r="AD72" i="1"/>
  <c r="B73" i="1"/>
  <c r="V73" i="1"/>
  <c r="Z73" i="1"/>
  <c r="W73" i="1"/>
  <c r="AA73" i="1"/>
  <c r="A74" i="1"/>
  <c r="AB74" i="1" s="1"/>
  <c r="R73" i="1"/>
  <c r="C72" i="1"/>
  <c r="G72" i="1" s="1"/>
  <c r="F70" i="1"/>
  <c r="P70" i="1" s="1"/>
  <c r="L70" i="1"/>
  <c r="K70" i="1"/>
  <c r="AE73" i="2" l="1"/>
  <c r="AF72" i="2"/>
  <c r="C74" i="2"/>
  <c r="AD74" i="2"/>
  <c r="AC74" i="2"/>
  <c r="M71" i="2"/>
  <c r="AM71" i="2" s="1"/>
  <c r="AG73" i="2"/>
  <c r="AF73" i="2" s="1"/>
  <c r="AA75" i="2"/>
  <c r="R75" i="2"/>
  <c r="Z75" i="2"/>
  <c r="W75" i="2"/>
  <c r="V75" i="2"/>
  <c r="B75" i="2"/>
  <c r="AB75" i="2"/>
  <c r="K72" i="2"/>
  <c r="L72" i="2"/>
  <c r="F72" i="2"/>
  <c r="P72" i="2" s="1"/>
  <c r="AN70" i="2"/>
  <c r="AO70" i="2"/>
  <c r="E73" i="2"/>
  <c r="J73" i="2" s="1"/>
  <c r="D73" i="2"/>
  <c r="T73" i="2"/>
  <c r="S73" i="2"/>
  <c r="N70" i="2"/>
  <c r="AM69" i="1"/>
  <c r="AN69" i="1" s="1"/>
  <c r="N69" i="1"/>
  <c r="AG72" i="1"/>
  <c r="AO68" i="1"/>
  <c r="L71" i="1"/>
  <c r="K71" i="1"/>
  <c r="F71" i="1"/>
  <c r="P71" i="1" s="1"/>
  <c r="I71" i="1"/>
  <c r="AD73" i="1"/>
  <c r="AC73" i="1"/>
  <c r="AE72" i="1"/>
  <c r="C73" i="1"/>
  <c r="G73" i="1" s="1"/>
  <c r="M70" i="1"/>
  <c r="AM70" i="1" s="1"/>
  <c r="T72" i="1"/>
  <c r="S72" i="1"/>
  <c r="D72" i="1"/>
  <c r="E72" i="1"/>
  <c r="J72" i="1" s="1"/>
  <c r="R74" i="1"/>
  <c r="A75" i="1"/>
  <c r="AB75" i="1" s="1"/>
  <c r="Z74" i="1"/>
  <c r="W74" i="1"/>
  <c r="V74" i="1"/>
  <c r="AA74" i="1"/>
  <c r="B74" i="1"/>
  <c r="AG74" i="2" l="1"/>
  <c r="C75" i="2"/>
  <c r="T74" i="2"/>
  <c r="S74" i="2"/>
  <c r="D74" i="2"/>
  <c r="I74" i="2" s="1"/>
  <c r="E74" i="2"/>
  <c r="J74" i="2" s="1"/>
  <c r="AD75" i="2"/>
  <c r="AC75" i="2"/>
  <c r="M72" i="2"/>
  <c r="AM72" i="2" s="1"/>
  <c r="L73" i="2"/>
  <c r="K73" i="2"/>
  <c r="F73" i="2"/>
  <c r="P73" i="2" s="1"/>
  <c r="AO71" i="2"/>
  <c r="AN71" i="2"/>
  <c r="AE74" i="2"/>
  <c r="I73" i="2"/>
  <c r="W76" i="2"/>
  <c r="V76" i="2"/>
  <c r="B76" i="2"/>
  <c r="AB76" i="2"/>
  <c r="AA76" i="2"/>
  <c r="R76" i="2"/>
  <c r="Z76" i="2"/>
  <c r="N71" i="2"/>
  <c r="AO69" i="1"/>
  <c r="N70" i="1"/>
  <c r="AG73" i="1"/>
  <c r="AF72" i="1"/>
  <c r="AE73" i="1"/>
  <c r="AA75" i="1"/>
  <c r="Z75" i="1"/>
  <c r="W75" i="1"/>
  <c r="B75" i="1"/>
  <c r="A76" i="1"/>
  <c r="AB76" i="1" s="1"/>
  <c r="R75" i="1"/>
  <c r="V75" i="1"/>
  <c r="AO70" i="1"/>
  <c r="AN70" i="1"/>
  <c r="M71" i="1"/>
  <c r="AM71" i="1" s="1"/>
  <c r="L72" i="1"/>
  <c r="F72" i="1"/>
  <c r="P72" i="1" s="1"/>
  <c r="I72" i="1"/>
  <c r="K72" i="1"/>
  <c r="AC74" i="1"/>
  <c r="AD74" i="1"/>
  <c r="C74" i="1"/>
  <c r="G74" i="1" s="1"/>
  <c r="T73" i="1"/>
  <c r="D73" i="1"/>
  <c r="E73" i="1"/>
  <c r="J73" i="1" s="1"/>
  <c r="S73" i="1"/>
  <c r="AF74" i="2" l="1"/>
  <c r="AG75" i="2"/>
  <c r="AN72" i="2"/>
  <c r="AO72" i="2"/>
  <c r="M73" i="2"/>
  <c r="AM73" i="2" s="1"/>
  <c r="AE75" i="2"/>
  <c r="E75" i="2"/>
  <c r="J75" i="2" s="1"/>
  <c r="D75" i="2"/>
  <c r="T75" i="2"/>
  <c r="S75" i="2"/>
  <c r="AD76" i="2"/>
  <c r="AC76" i="2"/>
  <c r="B77" i="2"/>
  <c r="AB77" i="2"/>
  <c r="AA77" i="2"/>
  <c r="R77" i="2"/>
  <c r="Z77" i="2"/>
  <c r="W77" i="2"/>
  <c r="V77" i="2"/>
  <c r="C76" i="2"/>
  <c r="K74" i="2"/>
  <c r="L74" i="2"/>
  <c r="F74" i="2"/>
  <c r="P74" i="2" s="1"/>
  <c r="N72" i="2"/>
  <c r="AG74" i="1"/>
  <c r="AF73" i="1"/>
  <c r="K73" i="1"/>
  <c r="L73" i="1"/>
  <c r="I73" i="1"/>
  <c r="F73" i="1"/>
  <c r="P73" i="1" s="1"/>
  <c r="W76" i="1"/>
  <c r="AA76" i="1"/>
  <c r="A77" i="1"/>
  <c r="AB77" i="1" s="1"/>
  <c r="R76" i="1"/>
  <c r="B76" i="1"/>
  <c r="Z76" i="1"/>
  <c r="V76" i="1"/>
  <c r="S74" i="1"/>
  <c r="T74" i="1"/>
  <c r="E74" i="1"/>
  <c r="J74" i="1" s="1"/>
  <c r="D74" i="1"/>
  <c r="I74" i="1" s="1"/>
  <c r="AO71" i="1"/>
  <c r="AN71" i="1"/>
  <c r="C75" i="1"/>
  <c r="G75" i="1" s="1"/>
  <c r="AE74" i="1"/>
  <c r="AC75" i="1"/>
  <c r="AD75" i="1"/>
  <c r="M72" i="1"/>
  <c r="AM72" i="1" s="1"/>
  <c r="N71" i="1"/>
  <c r="N73" i="2" l="1"/>
  <c r="AF75" i="2"/>
  <c r="AG76" i="2"/>
  <c r="L75" i="2"/>
  <c r="K75" i="2"/>
  <c r="F75" i="2"/>
  <c r="P75" i="2" s="1"/>
  <c r="AO73" i="2"/>
  <c r="AN73" i="2"/>
  <c r="E76" i="2"/>
  <c r="J76" i="2" s="1"/>
  <c r="D76" i="2"/>
  <c r="I76" i="2" s="1"/>
  <c r="T76" i="2"/>
  <c r="S76" i="2"/>
  <c r="C77" i="2"/>
  <c r="V78" i="2"/>
  <c r="B78" i="2"/>
  <c r="AB78" i="2"/>
  <c r="Z78" i="2"/>
  <c r="AA78" i="2"/>
  <c r="W78" i="2"/>
  <c r="R78" i="2"/>
  <c r="M74" i="2"/>
  <c r="AM74" i="2" s="1"/>
  <c r="AC77" i="2"/>
  <c r="AD77" i="2"/>
  <c r="I75" i="2"/>
  <c r="AE76" i="2"/>
  <c r="AF76" i="2" s="1"/>
  <c r="N72" i="1"/>
  <c r="AG75" i="1"/>
  <c r="AF74" i="1"/>
  <c r="B77" i="1"/>
  <c r="V77" i="1"/>
  <c r="AA77" i="1"/>
  <c r="W77" i="1"/>
  <c r="Z77" i="1"/>
  <c r="R77" i="1"/>
  <c r="A78" i="1"/>
  <c r="AB78" i="1" s="1"/>
  <c r="AC76" i="1"/>
  <c r="AD76" i="1"/>
  <c r="T75" i="1"/>
  <c r="E75" i="1"/>
  <c r="J75" i="1" s="1"/>
  <c r="D75" i="1"/>
  <c r="S75" i="1"/>
  <c r="AN72" i="1"/>
  <c r="AO72" i="1"/>
  <c r="M73" i="1"/>
  <c r="AM73" i="1" s="1"/>
  <c r="F74" i="1"/>
  <c r="P74" i="1" s="1"/>
  <c r="K74" i="1"/>
  <c r="M74" i="1" s="1"/>
  <c r="L74" i="1"/>
  <c r="C76" i="1"/>
  <c r="G76" i="1" s="1"/>
  <c r="AE75" i="1"/>
  <c r="AG77" i="2" l="1"/>
  <c r="M75" i="2"/>
  <c r="AM75" i="2" s="1"/>
  <c r="AD78" i="2"/>
  <c r="AC78" i="2"/>
  <c r="AA79" i="2"/>
  <c r="R79" i="2"/>
  <c r="Z79" i="2"/>
  <c r="W79" i="2"/>
  <c r="B79" i="2"/>
  <c r="V79" i="2"/>
  <c r="AB79" i="2"/>
  <c r="T77" i="2"/>
  <c r="S77" i="2"/>
  <c r="E77" i="2"/>
  <c r="J77" i="2" s="1"/>
  <c r="D77" i="2"/>
  <c r="AE77" i="2"/>
  <c r="AO74" i="2"/>
  <c r="AN74" i="2"/>
  <c r="L76" i="2"/>
  <c r="K76" i="2"/>
  <c r="F76" i="2"/>
  <c r="P76" i="2" s="1"/>
  <c r="C78" i="2"/>
  <c r="N74" i="2"/>
  <c r="AM74" i="1"/>
  <c r="AO74" i="1" s="1"/>
  <c r="N73" i="1"/>
  <c r="AG76" i="1"/>
  <c r="AF75" i="1"/>
  <c r="F75" i="1"/>
  <c r="P75" i="1" s="1"/>
  <c r="L75" i="1"/>
  <c r="K75" i="1"/>
  <c r="AO73" i="1"/>
  <c r="AN73" i="1"/>
  <c r="AE76" i="1"/>
  <c r="AC77" i="1"/>
  <c r="AD77" i="1"/>
  <c r="B78" i="1"/>
  <c r="AA78" i="1"/>
  <c r="Z78" i="1"/>
  <c r="R78" i="1"/>
  <c r="W78" i="1"/>
  <c r="V78" i="1"/>
  <c r="A79" i="1"/>
  <c r="AB79" i="1" s="1"/>
  <c r="C77" i="1"/>
  <c r="G77" i="1" s="1"/>
  <c r="S76" i="1"/>
  <c r="T76" i="1"/>
  <c r="D76" i="1"/>
  <c r="E76" i="1"/>
  <c r="J76" i="1" s="1"/>
  <c r="I75" i="1"/>
  <c r="N74" i="1"/>
  <c r="AE78" i="2" l="1"/>
  <c r="AF77" i="2"/>
  <c r="C79" i="2"/>
  <c r="AG78" i="2"/>
  <c r="AC79" i="2"/>
  <c r="AD79" i="2"/>
  <c r="L77" i="2"/>
  <c r="K77" i="2"/>
  <c r="F77" i="2"/>
  <c r="P77" i="2" s="1"/>
  <c r="I77" i="2"/>
  <c r="M76" i="2"/>
  <c r="AM76" i="2" s="1"/>
  <c r="N76" i="2"/>
  <c r="W80" i="2"/>
  <c r="V80" i="2"/>
  <c r="B80" i="2"/>
  <c r="AB80" i="2"/>
  <c r="Z80" i="2"/>
  <c r="R80" i="2"/>
  <c r="AA80" i="2"/>
  <c r="AO75" i="2"/>
  <c r="AN75" i="2"/>
  <c r="T78" i="2"/>
  <c r="S78" i="2"/>
  <c r="E78" i="2"/>
  <c r="J78" i="2" s="1"/>
  <c r="D78" i="2"/>
  <c r="N75" i="2"/>
  <c r="AG77" i="1"/>
  <c r="AF76" i="1"/>
  <c r="AN74" i="1"/>
  <c r="C78" i="1"/>
  <c r="G78" i="1" s="1"/>
  <c r="D77" i="1"/>
  <c r="T77" i="1"/>
  <c r="S77" i="1"/>
  <c r="E77" i="1"/>
  <c r="J77" i="1" s="1"/>
  <c r="B79" i="1"/>
  <c r="A80" i="1"/>
  <c r="AB80" i="1" s="1"/>
  <c r="R79" i="1"/>
  <c r="W79" i="1"/>
  <c r="V79" i="1"/>
  <c r="Z79" i="1"/>
  <c r="AA79" i="1"/>
  <c r="M75" i="1"/>
  <c r="AM75" i="1" s="1"/>
  <c r="AC78" i="1"/>
  <c r="AD78" i="1"/>
  <c r="AE77" i="1"/>
  <c r="L76" i="1"/>
  <c r="I76" i="1"/>
  <c r="K76" i="1"/>
  <c r="F76" i="1"/>
  <c r="P76" i="1" s="1"/>
  <c r="AF78" i="2" l="1"/>
  <c r="AG79" i="2"/>
  <c r="AE79" i="2"/>
  <c r="K78" i="2"/>
  <c r="L78" i="2"/>
  <c r="F78" i="2"/>
  <c r="P78" i="2" s="1"/>
  <c r="B81" i="2"/>
  <c r="AB81" i="2"/>
  <c r="AA81" i="2"/>
  <c r="R81" i="2"/>
  <c r="Z81" i="2"/>
  <c r="W81" i="2"/>
  <c r="V81" i="2"/>
  <c r="AO76" i="2"/>
  <c r="AN76" i="2"/>
  <c r="C80" i="2"/>
  <c r="M77" i="2"/>
  <c r="AM77" i="2" s="1"/>
  <c r="E79" i="2"/>
  <c r="J79" i="2" s="1"/>
  <c r="D79" i="2"/>
  <c r="T79" i="2"/>
  <c r="S79" i="2"/>
  <c r="I78" i="2"/>
  <c r="AD80" i="2"/>
  <c r="AC80" i="2"/>
  <c r="AN75" i="1"/>
  <c r="AG78" i="1"/>
  <c r="M76" i="1"/>
  <c r="AM76" i="1" s="1"/>
  <c r="AF77" i="1"/>
  <c r="AO75" i="1"/>
  <c r="N75" i="1"/>
  <c r="C79" i="1"/>
  <c r="G79" i="1" s="1"/>
  <c r="AC79" i="1"/>
  <c r="AD79" i="1"/>
  <c r="L77" i="1"/>
  <c r="K77" i="1"/>
  <c r="I77" i="1"/>
  <c r="F77" i="1"/>
  <c r="P77" i="1" s="1"/>
  <c r="AE78" i="1"/>
  <c r="AF78" i="1" s="1"/>
  <c r="Z80" i="1"/>
  <c r="A81" i="1"/>
  <c r="AB81" i="1" s="1"/>
  <c r="V80" i="1"/>
  <c r="AA80" i="1"/>
  <c r="W80" i="1"/>
  <c r="B80" i="1"/>
  <c r="R80" i="1"/>
  <c r="E78" i="1"/>
  <c r="J78" i="1" s="1"/>
  <c r="S78" i="1"/>
  <c r="T78" i="1"/>
  <c r="D78" i="1"/>
  <c r="I78" i="1" s="1"/>
  <c r="AF79" i="2" l="1"/>
  <c r="AE80" i="2"/>
  <c r="AC81" i="2"/>
  <c r="AD81" i="2"/>
  <c r="C81" i="2"/>
  <c r="L79" i="2"/>
  <c r="K79" i="2"/>
  <c r="F79" i="2"/>
  <c r="P79" i="2" s="1"/>
  <c r="AG80" i="2"/>
  <c r="AF80" i="2" s="1"/>
  <c r="Z82" i="2"/>
  <c r="W82" i="2"/>
  <c r="V82" i="2"/>
  <c r="AB82" i="2"/>
  <c r="AA82" i="2"/>
  <c r="R82" i="2"/>
  <c r="B82" i="2"/>
  <c r="N77" i="2"/>
  <c r="M78" i="2"/>
  <c r="AM78" i="2" s="1"/>
  <c r="AO77" i="2"/>
  <c r="AN77" i="2"/>
  <c r="I79" i="2"/>
  <c r="E80" i="2"/>
  <c r="J80" i="2" s="1"/>
  <c r="D80" i="2"/>
  <c r="T80" i="2"/>
  <c r="S80" i="2"/>
  <c r="N76" i="1"/>
  <c r="AN76" i="1"/>
  <c r="AG79" i="1"/>
  <c r="AD80" i="1"/>
  <c r="AC80" i="1"/>
  <c r="V81" i="1"/>
  <c r="Z81" i="1"/>
  <c r="B81" i="1"/>
  <c r="R81" i="1"/>
  <c r="W81" i="1"/>
  <c r="AA81" i="1"/>
  <c r="A82" i="1"/>
  <c r="AB82" i="1" s="1"/>
  <c r="C80" i="1"/>
  <c r="G80" i="1" s="1"/>
  <c r="AE79" i="1"/>
  <c r="M77" i="1"/>
  <c r="AM77" i="1" s="1"/>
  <c r="K78" i="1"/>
  <c r="M78" i="1" s="1"/>
  <c r="F78" i="1"/>
  <c r="P78" i="1" s="1"/>
  <c r="L78" i="1"/>
  <c r="E79" i="1"/>
  <c r="J79" i="1" s="1"/>
  <c r="S79" i="1"/>
  <c r="T79" i="1"/>
  <c r="D79" i="1"/>
  <c r="AG81" i="2" l="1"/>
  <c r="AO78" i="2"/>
  <c r="AN78" i="2"/>
  <c r="AD82" i="2"/>
  <c r="AC82" i="2"/>
  <c r="N78" i="2"/>
  <c r="W83" i="2"/>
  <c r="V83" i="2"/>
  <c r="B83" i="2"/>
  <c r="AB83" i="2"/>
  <c r="AA83" i="2"/>
  <c r="R83" i="2"/>
  <c r="Z83" i="2"/>
  <c r="C82" i="2"/>
  <c r="M79" i="2"/>
  <c r="AM79" i="2" s="1"/>
  <c r="AE81" i="2"/>
  <c r="L80" i="2"/>
  <c r="K80" i="2"/>
  <c r="F80" i="2"/>
  <c r="P80" i="2" s="1"/>
  <c r="T81" i="2"/>
  <c r="S81" i="2"/>
  <c r="D81" i="2"/>
  <c r="I81" i="2" s="1"/>
  <c r="E81" i="2"/>
  <c r="J81" i="2" s="1"/>
  <c r="I80" i="2"/>
  <c r="AM78" i="1"/>
  <c r="N77" i="1"/>
  <c r="AG80" i="1"/>
  <c r="AF79" i="1"/>
  <c r="AO76" i="1"/>
  <c r="AE80" i="1"/>
  <c r="AC81" i="1"/>
  <c r="AD81" i="1"/>
  <c r="AN77" i="1"/>
  <c r="AO77" i="1"/>
  <c r="E80" i="1"/>
  <c r="J80" i="1" s="1"/>
  <c r="D80" i="1"/>
  <c r="I80" i="1" s="1"/>
  <c r="T80" i="1"/>
  <c r="S80" i="1"/>
  <c r="AA82" i="1"/>
  <c r="R82" i="1"/>
  <c r="V82" i="1"/>
  <c r="B82" i="1"/>
  <c r="A83" i="1"/>
  <c r="AB83" i="1" s="1"/>
  <c r="Z82" i="1"/>
  <c r="W82" i="1"/>
  <c r="L79" i="1"/>
  <c r="F79" i="1"/>
  <c r="P79" i="1" s="1"/>
  <c r="K79" i="1"/>
  <c r="I79" i="1"/>
  <c r="C81" i="1"/>
  <c r="G81" i="1" s="1"/>
  <c r="N78" i="1"/>
  <c r="AF81" i="2" l="1"/>
  <c r="N79" i="2"/>
  <c r="AE82" i="2"/>
  <c r="M80" i="2"/>
  <c r="AM80" i="2" s="1"/>
  <c r="AO79" i="2"/>
  <c r="AN79" i="2"/>
  <c r="E82" i="2"/>
  <c r="J82" i="2" s="1"/>
  <c r="D82" i="2"/>
  <c r="I82" i="2" s="1"/>
  <c r="S82" i="2"/>
  <c r="T82" i="2"/>
  <c r="AG82" i="2"/>
  <c r="AF82" i="2" s="1"/>
  <c r="AD83" i="2"/>
  <c r="AC83" i="2"/>
  <c r="L81" i="2"/>
  <c r="K81" i="2"/>
  <c r="F81" i="2"/>
  <c r="P81" i="2" s="1"/>
  <c r="C83" i="2"/>
  <c r="AB84" i="2"/>
  <c r="AA84" i="2"/>
  <c r="R84" i="2"/>
  <c r="Z84" i="2"/>
  <c r="V84" i="2"/>
  <c r="B84" i="2"/>
  <c r="W84" i="2"/>
  <c r="AG81" i="1"/>
  <c r="AF80" i="1"/>
  <c r="M79" i="1"/>
  <c r="AM79" i="1" s="1"/>
  <c r="AO78" i="1"/>
  <c r="AN78" i="1"/>
  <c r="L80" i="1"/>
  <c r="K80" i="1"/>
  <c r="M80" i="1" s="1"/>
  <c r="F80" i="1"/>
  <c r="P80" i="1" s="1"/>
  <c r="AD82" i="1"/>
  <c r="AC82" i="1"/>
  <c r="C82" i="1"/>
  <c r="G82" i="1" s="1"/>
  <c r="T81" i="1"/>
  <c r="D81" i="1"/>
  <c r="S81" i="1"/>
  <c r="E81" i="1"/>
  <c r="J81" i="1" s="1"/>
  <c r="A84" i="1"/>
  <c r="AB84" i="1" s="1"/>
  <c r="Z83" i="1"/>
  <c r="R83" i="1"/>
  <c r="W83" i="1"/>
  <c r="B83" i="1"/>
  <c r="V83" i="1"/>
  <c r="AA83" i="1"/>
  <c r="AE81" i="1"/>
  <c r="AG83" i="2" l="1"/>
  <c r="C84" i="2"/>
  <c r="AO80" i="2"/>
  <c r="AN80" i="2"/>
  <c r="D83" i="2"/>
  <c r="I83" i="2" s="1"/>
  <c r="T83" i="2"/>
  <c r="S83" i="2"/>
  <c r="E83" i="2"/>
  <c r="J83" i="2" s="1"/>
  <c r="M81" i="2"/>
  <c r="AM81" i="2" s="1"/>
  <c r="AD84" i="2"/>
  <c r="AC84" i="2"/>
  <c r="N80" i="2"/>
  <c r="Z85" i="2"/>
  <c r="W85" i="2"/>
  <c r="V85" i="2"/>
  <c r="B85" i="2"/>
  <c r="AB85" i="2"/>
  <c r="R85" i="2"/>
  <c r="AA85" i="2"/>
  <c r="AE83" i="2"/>
  <c r="L82" i="2"/>
  <c r="K82" i="2"/>
  <c r="M82" i="2" s="1"/>
  <c r="AM82" i="2" s="1"/>
  <c r="F82" i="2"/>
  <c r="P82" i="2" s="1"/>
  <c r="AM80" i="1"/>
  <c r="AG82" i="1"/>
  <c r="AF81" i="1"/>
  <c r="AE82" i="1"/>
  <c r="C83" i="1"/>
  <c r="G83" i="1" s="1"/>
  <c r="S82" i="1"/>
  <c r="D82" i="1"/>
  <c r="T82" i="1"/>
  <c r="E82" i="1"/>
  <c r="J82" i="1" s="1"/>
  <c r="AO79" i="1"/>
  <c r="AN79" i="1"/>
  <c r="AD83" i="1"/>
  <c r="AC83" i="1"/>
  <c r="L81" i="1"/>
  <c r="I81" i="1"/>
  <c r="K81" i="1"/>
  <c r="F81" i="1"/>
  <c r="P81" i="1" s="1"/>
  <c r="N79" i="1"/>
  <c r="V84" i="1"/>
  <c r="R84" i="1"/>
  <c r="AA84" i="1"/>
  <c r="W84" i="1"/>
  <c r="A85" i="1"/>
  <c r="AB85" i="1" s="1"/>
  <c r="Z84" i="1"/>
  <c r="B84" i="1"/>
  <c r="N80" i="1"/>
  <c r="AF83" i="2" l="1"/>
  <c r="AG84" i="2"/>
  <c r="AO81" i="2"/>
  <c r="AN81" i="2"/>
  <c r="W86" i="2"/>
  <c r="AB86" i="2"/>
  <c r="V86" i="2"/>
  <c r="R86" i="2"/>
  <c r="AA86" i="2"/>
  <c r="B86" i="2"/>
  <c r="Z86" i="2"/>
  <c r="AD85" i="2"/>
  <c r="AC85" i="2"/>
  <c r="AE85" i="2" s="1"/>
  <c r="S84" i="2"/>
  <c r="E84" i="2"/>
  <c r="J84" i="2" s="1"/>
  <c r="D84" i="2"/>
  <c r="I84" i="2" s="1"/>
  <c r="T84" i="2"/>
  <c r="N82" i="2"/>
  <c r="C85" i="2"/>
  <c r="AE84" i="2"/>
  <c r="L83" i="2"/>
  <c r="K83" i="2"/>
  <c r="F83" i="2"/>
  <c r="P83" i="2" s="1"/>
  <c r="N81" i="2"/>
  <c r="M81" i="1"/>
  <c r="AM81" i="1" s="1"/>
  <c r="AG83" i="1"/>
  <c r="AF82" i="1"/>
  <c r="AE83" i="1"/>
  <c r="AA85" i="1"/>
  <c r="Z85" i="1"/>
  <c r="V85" i="1"/>
  <c r="A86" i="1"/>
  <c r="AB86" i="1" s="1"/>
  <c r="W85" i="1"/>
  <c r="R85" i="1"/>
  <c r="B85" i="1"/>
  <c r="F82" i="1"/>
  <c r="P82" i="1" s="1"/>
  <c r="I82" i="1"/>
  <c r="K82" i="1"/>
  <c r="L82" i="1"/>
  <c r="D83" i="1"/>
  <c r="I83" i="1" s="1"/>
  <c r="E83" i="1"/>
  <c r="J83" i="1" s="1"/>
  <c r="S83" i="1"/>
  <c r="T83" i="1"/>
  <c r="AD84" i="1"/>
  <c r="AC84" i="1"/>
  <c r="C84" i="1"/>
  <c r="G84" i="1" s="1"/>
  <c r="AO80" i="1"/>
  <c r="AN80" i="1"/>
  <c r="AF83" i="1" l="1"/>
  <c r="AF84" i="2"/>
  <c r="AG85" i="2"/>
  <c r="AF85" i="2" s="1"/>
  <c r="AD86" i="2"/>
  <c r="AC86" i="2"/>
  <c r="AB87" i="2"/>
  <c r="R87" i="2"/>
  <c r="AA87" i="2"/>
  <c r="Z87" i="2"/>
  <c r="B87" i="2"/>
  <c r="W87" i="2"/>
  <c r="V87" i="2"/>
  <c r="M83" i="2"/>
  <c r="AM83" i="2" s="1"/>
  <c r="AN82" i="2"/>
  <c r="AO82" i="2"/>
  <c r="C86" i="2"/>
  <c r="K84" i="2"/>
  <c r="M84" i="2" s="1"/>
  <c r="AM84" i="2" s="1"/>
  <c r="L84" i="2"/>
  <c r="F84" i="2"/>
  <c r="P84" i="2" s="1"/>
  <c r="E85" i="2"/>
  <c r="J85" i="2" s="1"/>
  <c r="D85" i="2"/>
  <c r="T85" i="2"/>
  <c r="S85" i="2"/>
  <c r="N81" i="1"/>
  <c r="AN81" i="1"/>
  <c r="AG84" i="1"/>
  <c r="M82" i="1"/>
  <c r="AM82" i="1" s="1"/>
  <c r="AE84" i="1"/>
  <c r="R86" i="1"/>
  <c r="V86" i="1"/>
  <c r="Z86" i="1"/>
  <c r="B86" i="1"/>
  <c r="W86" i="1"/>
  <c r="A87" i="1"/>
  <c r="AB87" i="1" s="1"/>
  <c r="AA86" i="1"/>
  <c r="AC85" i="1"/>
  <c r="AD85" i="1"/>
  <c r="E84" i="1"/>
  <c r="J84" i="1" s="1"/>
  <c r="D84" i="1"/>
  <c r="T84" i="1"/>
  <c r="S84" i="1"/>
  <c r="C85" i="1"/>
  <c r="G85" i="1" s="1"/>
  <c r="K83" i="1"/>
  <c r="M83" i="1" s="1"/>
  <c r="L83" i="1"/>
  <c r="F83" i="1"/>
  <c r="P83" i="1" s="1"/>
  <c r="N82" i="1" l="1"/>
  <c r="AN84" i="2"/>
  <c r="AE86" i="2"/>
  <c r="AG86" i="2"/>
  <c r="L85" i="2"/>
  <c r="K85" i="2"/>
  <c r="F85" i="2"/>
  <c r="P85" i="2" s="1"/>
  <c r="AO83" i="2"/>
  <c r="AN83" i="2"/>
  <c r="N84" i="2"/>
  <c r="N83" i="2"/>
  <c r="V88" i="2"/>
  <c r="W88" i="2"/>
  <c r="AB88" i="2"/>
  <c r="R88" i="2"/>
  <c r="AA88" i="2"/>
  <c r="Z88" i="2"/>
  <c r="B88" i="2"/>
  <c r="D86" i="2"/>
  <c r="S86" i="2"/>
  <c r="T86" i="2"/>
  <c r="E86" i="2"/>
  <c r="J86" i="2" s="1"/>
  <c r="C87" i="2"/>
  <c r="I85" i="2"/>
  <c r="AC87" i="2"/>
  <c r="AD87" i="2"/>
  <c r="AM83" i="1"/>
  <c r="AN83" i="1" s="1"/>
  <c r="AO82" i="1"/>
  <c r="AO81" i="1"/>
  <c r="AG85" i="1"/>
  <c r="AF84" i="1"/>
  <c r="C86" i="1"/>
  <c r="G86" i="1" s="1"/>
  <c r="R87" i="1"/>
  <c r="W87" i="1"/>
  <c r="B87" i="1"/>
  <c r="A88" i="1"/>
  <c r="AB88" i="1" s="1"/>
  <c r="Z87" i="1"/>
  <c r="AA87" i="1"/>
  <c r="V87" i="1"/>
  <c r="AC86" i="1"/>
  <c r="AD86" i="1"/>
  <c r="AE85" i="1"/>
  <c r="S85" i="1"/>
  <c r="T85" i="1"/>
  <c r="D85" i="1"/>
  <c r="E85" i="1"/>
  <c r="J85" i="1" s="1"/>
  <c r="K84" i="1"/>
  <c r="I84" i="1"/>
  <c r="L84" i="1"/>
  <c r="F84" i="1"/>
  <c r="P84" i="1" s="1"/>
  <c r="N83" i="1"/>
  <c r="AF86" i="2" l="1"/>
  <c r="AO84" i="2"/>
  <c r="AE87" i="2"/>
  <c r="L86" i="2"/>
  <c r="K86" i="2"/>
  <c r="F86" i="2"/>
  <c r="P86" i="2" s="1"/>
  <c r="M85" i="2"/>
  <c r="AM85" i="2" s="1"/>
  <c r="C88" i="2"/>
  <c r="S87" i="2"/>
  <c r="E87" i="2"/>
  <c r="J87" i="2" s="1"/>
  <c r="D87" i="2"/>
  <c r="I87" i="2" s="1"/>
  <c r="T87" i="2"/>
  <c r="AD88" i="2"/>
  <c r="AC88" i="2"/>
  <c r="AG87" i="2"/>
  <c r="AF87" i="2" s="1"/>
  <c r="I86" i="2"/>
  <c r="V89" i="2"/>
  <c r="AA89" i="2"/>
  <c r="R89" i="2"/>
  <c r="AB89" i="2"/>
  <c r="Z89" i="2"/>
  <c r="B89" i="2"/>
  <c r="W89" i="2"/>
  <c r="AN82" i="1"/>
  <c r="AG86" i="1"/>
  <c r="AF85" i="1"/>
  <c r="AO83" i="1"/>
  <c r="AE86" i="1"/>
  <c r="M84" i="1"/>
  <c r="AM84" i="1" s="1"/>
  <c r="Z88" i="1"/>
  <c r="R88" i="1"/>
  <c r="B88" i="1"/>
  <c r="V88" i="1"/>
  <c r="W88" i="1"/>
  <c r="AA88" i="1"/>
  <c r="A89" i="1"/>
  <c r="AB89" i="1" s="1"/>
  <c r="C87" i="1"/>
  <c r="G87" i="1" s="1"/>
  <c r="I85" i="1"/>
  <c r="K85" i="1"/>
  <c r="F85" i="1"/>
  <c r="P85" i="1" s="1"/>
  <c r="L85" i="1"/>
  <c r="E86" i="1"/>
  <c r="J86" i="1" s="1"/>
  <c r="D86" i="1"/>
  <c r="I86" i="1" s="1"/>
  <c r="S86" i="1"/>
  <c r="T86" i="1"/>
  <c r="AC87" i="1"/>
  <c r="AD87" i="1"/>
  <c r="AG88" i="2" l="1"/>
  <c r="T88" i="2"/>
  <c r="S88" i="2"/>
  <c r="E88" i="2"/>
  <c r="J88" i="2" s="1"/>
  <c r="D88" i="2"/>
  <c r="N85" i="2"/>
  <c r="AN85" i="2"/>
  <c r="AO85" i="2"/>
  <c r="C89" i="2"/>
  <c r="AD89" i="2"/>
  <c r="AC89" i="2"/>
  <c r="M86" i="2"/>
  <c r="AM86" i="2" s="1"/>
  <c r="L87" i="2"/>
  <c r="K87" i="2"/>
  <c r="F87" i="2"/>
  <c r="P87" i="2" s="1"/>
  <c r="AE88" i="2"/>
  <c r="AF88" i="2" s="1"/>
  <c r="AA90" i="2"/>
  <c r="R90" i="2"/>
  <c r="B90" i="2"/>
  <c r="W90" i="2"/>
  <c r="V90" i="2"/>
  <c r="AB90" i="2"/>
  <c r="Z90" i="2"/>
  <c r="AG87" i="1"/>
  <c r="N84" i="1"/>
  <c r="AF86" i="1"/>
  <c r="AE87" i="1"/>
  <c r="AC88" i="1"/>
  <c r="AD88" i="1"/>
  <c r="C88" i="1"/>
  <c r="G88" i="1" s="1"/>
  <c r="L86" i="1"/>
  <c r="K86" i="1"/>
  <c r="M86" i="1" s="1"/>
  <c r="F86" i="1"/>
  <c r="P86" i="1" s="1"/>
  <c r="R89" i="1"/>
  <c r="V89" i="1"/>
  <c r="A90" i="1"/>
  <c r="AB90" i="1" s="1"/>
  <c r="W89" i="1"/>
  <c r="AA89" i="1"/>
  <c r="Z89" i="1"/>
  <c r="B89" i="1"/>
  <c r="E87" i="1"/>
  <c r="J87" i="1" s="1"/>
  <c r="D87" i="1"/>
  <c r="T87" i="1"/>
  <c r="S87" i="1"/>
  <c r="AO84" i="1"/>
  <c r="AN84" i="1"/>
  <c r="M85" i="1"/>
  <c r="AM85" i="1" s="1"/>
  <c r="N86" i="2" l="1"/>
  <c r="AE89" i="2"/>
  <c r="AG89" i="2"/>
  <c r="AD90" i="2"/>
  <c r="AC90" i="2"/>
  <c r="S89" i="2"/>
  <c r="E89" i="2"/>
  <c r="J89" i="2" s="1"/>
  <c r="D89" i="2"/>
  <c r="I89" i="2" s="1"/>
  <c r="T89" i="2"/>
  <c r="K88" i="2"/>
  <c r="L88" i="2"/>
  <c r="F88" i="2"/>
  <c r="P88" i="2" s="1"/>
  <c r="B91" i="2"/>
  <c r="V91" i="2"/>
  <c r="AB91" i="2"/>
  <c r="R91" i="2"/>
  <c r="AA91" i="2"/>
  <c r="Z91" i="2"/>
  <c r="W91" i="2"/>
  <c r="C90" i="2"/>
  <c r="I88" i="2"/>
  <c r="AN86" i="2"/>
  <c r="AO86" i="2"/>
  <c r="M87" i="2"/>
  <c r="AM87" i="2" s="1"/>
  <c r="AM86" i="1"/>
  <c r="AO86" i="1" s="1"/>
  <c r="AG88" i="1"/>
  <c r="AF87" i="1"/>
  <c r="D88" i="1"/>
  <c r="I88" i="1" s="1"/>
  <c r="S88" i="1"/>
  <c r="T88" i="1"/>
  <c r="E88" i="1"/>
  <c r="J88" i="1" s="1"/>
  <c r="K87" i="1"/>
  <c r="F87" i="1"/>
  <c r="P87" i="1" s="1"/>
  <c r="L87" i="1"/>
  <c r="I87" i="1"/>
  <c r="AO85" i="1"/>
  <c r="AN85" i="1"/>
  <c r="AA90" i="1"/>
  <c r="V90" i="1"/>
  <c r="Z90" i="1"/>
  <c r="B90" i="1"/>
  <c r="A91" i="1"/>
  <c r="AB91" i="1" s="1"/>
  <c r="R90" i="1"/>
  <c r="W90" i="1"/>
  <c r="N86" i="1"/>
  <c r="N85" i="1"/>
  <c r="AD89" i="1"/>
  <c r="AC89" i="1"/>
  <c r="AE88" i="1"/>
  <c r="C89" i="1"/>
  <c r="G89" i="1" s="1"/>
  <c r="AF89" i="2" l="1"/>
  <c r="AE90" i="2"/>
  <c r="AC91" i="2"/>
  <c r="AD91" i="2"/>
  <c r="C91" i="2"/>
  <c r="M88" i="2"/>
  <c r="AM88" i="2" s="1"/>
  <c r="AN87" i="2"/>
  <c r="AO87" i="2"/>
  <c r="AG90" i="2"/>
  <c r="AF90" i="2" s="1"/>
  <c r="E90" i="2"/>
  <c r="J90" i="2" s="1"/>
  <c r="T90" i="2"/>
  <c r="S90" i="2"/>
  <c r="D90" i="2"/>
  <c r="I90" i="2" s="1"/>
  <c r="B92" i="2"/>
  <c r="Z92" i="2"/>
  <c r="AB92" i="2"/>
  <c r="AA92" i="2"/>
  <c r="W92" i="2"/>
  <c r="V92" i="2"/>
  <c r="R92" i="2"/>
  <c r="K89" i="2"/>
  <c r="M89" i="2" s="1"/>
  <c r="AM89" i="2" s="1"/>
  <c r="L89" i="2"/>
  <c r="F89" i="2"/>
  <c r="P89" i="2" s="1"/>
  <c r="N87" i="2"/>
  <c r="AG89" i="1"/>
  <c r="AF88" i="1"/>
  <c r="M87" i="1"/>
  <c r="AM87" i="1" s="1"/>
  <c r="AN86" i="1"/>
  <c r="AC90" i="1"/>
  <c r="AD90" i="1"/>
  <c r="K88" i="1"/>
  <c r="M88" i="1" s="1"/>
  <c r="F88" i="1"/>
  <c r="P88" i="1" s="1"/>
  <c r="L88" i="1"/>
  <c r="T89" i="1"/>
  <c r="D89" i="1"/>
  <c r="E89" i="1"/>
  <c r="J89" i="1" s="1"/>
  <c r="S89" i="1"/>
  <c r="W91" i="1"/>
  <c r="B91" i="1"/>
  <c r="A92" i="1"/>
  <c r="AB92" i="1" s="1"/>
  <c r="R91" i="1"/>
  <c r="AA91" i="1"/>
  <c r="Z91" i="1"/>
  <c r="V91" i="1"/>
  <c r="AE89" i="1"/>
  <c r="C90" i="1"/>
  <c r="G90" i="1" s="1"/>
  <c r="N88" i="2" l="1"/>
  <c r="AE91" i="2"/>
  <c r="Z93" i="2"/>
  <c r="W93" i="2"/>
  <c r="V93" i="2"/>
  <c r="R93" i="2"/>
  <c r="AB93" i="2"/>
  <c r="AA93" i="2"/>
  <c r="B93" i="2"/>
  <c r="AG91" i="2"/>
  <c r="AF91" i="2" s="1"/>
  <c r="AC92" i="2"/>
  <c r="AD92" i="2"/>
  <c r="L90" i="2"/>
  <c r="K90" i="2"/>
  <c r="M90" i="2" s="1"/>
  <c r="AM90" i="2" s="1"/>
  <c r="F90" i="2"/>
  <c r="P90" i="2" s="1"/>
  <c r="E91" i="2"/>
  <c r="J91" i="2" s="1"/>
  <c r="T91" i="2"/>
  <c r="S91" i="2"/>
  <c r="D91" i="2"/>
  <c r="I91" i="2" s="1"/>
  <c r="C92" i="2"/>
  <c r="T106" i="2"/>
  <c r="AO88" i="2"/>
  <c r="AN88" i="2"/>
  <c r="N89" i="2"/>
  <c r="AM88" i="1"/>
  <c r="AN88" i="1" s="1"/>
  <c r="AG90" i="1"/>
  <c r="AF89" i="1"/>
  <c r="N87" i="1"/>
  <c r="F89" i="1"/>
  <c r="P89" i="1" s="1"/>
  <c r="I89" i="1"/>
  <c r="L89" i="1"/>
  <c r="K89" i="1"/>
  <c r="R92" i="1"/>
  <c r="Z92" i="1"/>
  <c r="V92" i="1"/>
  <c r="A93" i="1"/>
  <c r="AB93" i="1" s="1"/>
  <c r="AA92" i="1"/>
  <c r="W92" i="1"/>
  <c r="B92" i="1"/>
  <c r="AN87" i="1"/>
  <c r="AO87" i="1"/>
  <c r="D90" i="1"/>
  <c r="I90" i="1" s="1"/>
  <c r="S90" i="1"/>
  <c r="T90" i="1"/>
  <c r="E90" i="1"/>
  <c r="J90" i="1" s="1"/>
  <c r="C91" i="1"/>
  <c r="G91" i="1" s="1"/>
  <c r="AE90" i="1"/>
  <c r="AC91" i="1"/>
  <c r="AD91" i="1"/>
  <c r="N88" i="1"/>
  <c r="AG92" i="2" l="1"/>
  <c r="N90" i="2"/>
  <c r="T92" i="2"/>
  <c r="D92" i="2"/>
  <c r="I92" i="2" s="1"/>
  <c r="S92" i="2"/>
  <c r="E92" i="2"/>
  <c r="J92" i="2" s="1"/>
  <c r="AD93" i="2"/>
  <c r="AC93" i="2"/>
  <c r="W94" i="2"/>
  <c r="AB94" i="2"/>
  <c r="V94" i="2"/>
  <c r="R94" i="2"/>
  <c r="AA94" i="2"/>
  <c r="Z94" i="2"/>
  <c r="B94" i="2"/>
  <c r="C93" i="2"/>
  <c r="L91" i="2"/>
  <c r="K91" i="2"/>
  <c r="M91" i="2" s="1"/>
  <c r="AM91" i="2" s="1"/>
  <c r="F91" i="2"/>
  <c r="P91" i="2" s="1"/>
  <c r="AO89" i="2"/>
  <c r="AN89" i="2"/>
  <c r="AE92" i="2"/>
  <c r="AF92" i="2" s="1"/>
  <c r="AG91" i="1"/>
  <c r="AF90" i="1"/>
  <c r="AO88" i="1"/>
  <c r="AE91" i="1"/>
  <c r="R93" i="1"/>
  <c r="V93" i="1"/>
  <c r="W93" i="1"/>
  <c r="A94" i="1"/>
  <c r="AB94" i="1" s="1"/>
  <c r="AA93" i="1"/>
  <c r="B93" i="1"/>
  <c r="Z93" i="1"/>
  <c r="AD92" i="1"/>
  <c r="AC92" i="1"/>
  <c r="D91" i="1"/>
  <c r="T91" i="1"/>
  <c r="S91" i="1"/>
  <c r="E91" i="1"/>
  <c r="J91" i="1" s="1"/>
  <c r="C92" i="1"/>
  <c r="G92" i="1" s="1"/>
  <c r="M89" i="1"/>
  <c r="AM89" i="1" s="1"/>
  <c r="K90" i="1"/>
  <c r="M90" i="1" s="1"/>
  <c r="L90" i="1"/>
  <c r="F90" i="1"/>
  <c r="P90" i="1" s="1"/>
  <c r="AO91" i="2" l="1"/>
  <c r="AE93" i="2"/>
  <c r="N91" i="2"/>
  <c r="D93" i="2"/>
  <c r="I93" i="2" s="1"/>
  <c r="T93" i="2"/>
  <c r="S93" i="2"/>
  <c r="E93" i="2"/>
  <c r="J93" i="2" s="1"/>
  <c r="L92" i="2"/>
  <c r="K92" i="2"/>
  <c r="M92" i="2" s="1"/>
  <c r="AM92" i="2" s="1"/>
  <c r="F92" i="2"/>
  <c r="P92" i="2" s="1"/>
  <c r="AA95" i="2"/>
  <c r="R95" i="2"/>
  <c r="B95" i="2"/>
  <c r="W95" i="2"/>
  <c r="V95" i="2"/>
  <c r="AB95" i="2"/>
  <c r="Z95" i="2"/>
  <c r="C94" i="2"/>
  <c r="AG93" i="2"/>
  <c r="AD94" i="2"/>
  <c r="AC94" i="2"/>
  <c r="AN90" i="2"/>
  <c r="AO90" i="2"/>
  <c r="AM90" i="1"/>
  <c r="AG92" i="1"/>
  <c r="AF91" i="1"/>
  <c r="AE92" i="1"/>
  <c r="V94" i="1"/>
  <c r="R94" i="1"/>
  <c r="W94" i="1"/>
  <c r="AA94" i="1"/>
  <c r="B94" i="1"/>
  <c r="A95" i="1"/>
  <c r="AB95" i="1" s="1"/>
  <c r="Z94" i="1"/>
  <c r="AD93" i="1"/>
  <c r="AC93" i="1"/>
  <c r="L91" i="1"/>
  <c r="K91" i="1"/>
  <c r="F91" i="1"/>
  <c r="P91" i="1" s="1"/>
  <c r="E92" i="1"/>
  <c r="J92" i="1" s="1"/>
  <c r="D92" i="1"/>
  <c r="I92" i="1" s="1"/>
  <c r="T92" i="1"/>
  <c r="S92" i="1"/>
  <c r="AO89" i="1"/>
  <c r="AN89" i="1"/>
  <c r="I91" i="1"/>
  <c r="C93" i="1"/>
  <c r="G93" i="1" s="1"/>
  <c r="N89" i="1"/>
  <c r="N90" i="1"/>
  <c r="AN92" i="2" l="1"/>
  <c r="AN91" i="2"/>
  <c r="AE94" i="2"/>
  <c r="AF93" i="2"/>
  <c r="AG94" i="2"/>
  <c r="AF94" i="2" s="1"/>
  <c r="D94" i="2"/>
  <c r="I94" i="2" s="1"/>
  <c r="S94" i="2"/>
  <c r="T94" i="2"/>
  <c r="E94" i="2"/>
  <c r="J94" i="2" s="1"/>
  <c r="AD95" i="2"/>
  <c r="AC95" i="2"/>
  <c r="L93" i="2"/>
  <c r="K93" i="2"/>
  <c r="F93" i="2"/>
  <c r="P93" i="2" s="1"/>
  <c r="B96" i="2"/>
  <c r="V96" i="2"/>
  <c r="AB96" i="2"/>
  <c r="R96" i="2"/>
  <c r="AA96" i="2"/>
  <c r="Z96" i="2"/>
  <c r="W96" i="2"/>
  <c r="C95" i="2"/>
  <c r="N92" i="2"/>
  <c r="AG93" i="1"/>
  <c r="AF92" i="1"/>
  <c r="AE93" i="1"/>
  <c r="Z95" i="1"/>
  <c r="R95" i="1"/>
  <c r="W95" i="1"/>
  <c r="V95" i="1"/>
  <c r="A96" i="1"/>
  <c r="AB96" i="1" s="1"/>
  <c r="B95" i="1"/>
  <c r="AA95" i="1"/>
  <c r="C94" i="1"/>
  <c r="G94" i="1" s="1"/>
  <c r="AO90" i="1"/>
  <c r="AN90" i="1"/>
  <c r="D93" i="1"/>
  <c r="E93" i="1"/>
  <c r="J93" i="1" s="1"/>
  <c r="T93" i="1"/>
  <c r="S93" i="1"/>
  <c r="K92" i="1"/>
  <c r="M92" i="1" s="1"/>
  <c r="F92" i="1"/>
  <c r="P92" i="1" s="1"/>
  <c r="L92" i="1"/>
  <c r="M91" i="1"/>
  <c r="AM91" i="1" s="1"/>
  <c r="AC94" i="1"/>
  <c r="AD94" i="1"/>
  <c r="AO92" i="2" l="1"/>
  <c r="AG95" i="2"/>
  <c r="E95" i="2"/>
  <c r="J95" i="2" s="1"/>
  <c r="T95" i="2"/>
  <c r="S95" i="2"/>
  <c r="D95" i="2"/>
  <c r="I95" i="2" s="1"/>
  <c r="B97" i="2"/>
  <c r="Z97" i="2"/>
  <c r="AB97" i="2"/>
  <c r="AA97" i="2"/>
  <c r="W97" i="2"/>
  <c r="V97" i="2"/>
  <c r="R97" i="2"/>
  <c r="AC96" i="2"/>
  <c r="AD96" i="2"/>
  <c r="L94" i="2"/>
  <c r="K94" i="2"/>
  <c r="M94" i="2" s="1"/>
  <c r="AM94" i="2" s="1"/>
  <c r="F94" i="2"/>
  <c r="P94" i="2" s="1"/>
  <c r="C96" i="2"/>
  <c r="AE95" i="2"/>
  <c r="AF95" i="2" s="1"/>
  <c r="M93" i="2"/>
  <c r="AM93" i="2" s="1"/>
  <c r="AM92" i="1"/>
  <c r="AG94" i="1"/>
  <c r="AF93" i="1"/>
  <c r="AE94" i="1"/>
  <c r="A97" i="1"/>
  <c r="AB97" i="1" s="1"/>
  <c r="R96" i="1"/>
  <c r="Z96" i="1"/>
  <c r="W96" i="1"/>
  <c r="V96" i="1"/>
  <c r="AA96" i="1"/>
  <c r="B96" i="1"/>
  <c r="AD95" i="1"/>
  <c r="AC95" i="1"/>
  <c r="K93" i="1"/>
  <c r="I93" i="1"/>
  <c r="L93" i="1"/>
  <c r="F93" i="1"/>
  <c r="P93" i="1" s="1"/>
  <c r="T94" i="1"/>
  <c r="D94" i="1"/>
  <c r="S94" i="1"/>
  <c r="E94" i="1"/>
  <c r="J94" i="1" s="1"/>
  <c r="N91" i="1"/>
  <c r="C95" i="1"/>
  <c r="G95" i="1" s="1"/>
  <c r="N92" i="1"/>
  <c r="AF94" i="1" l="1"/>
  <c r="AN94" i="2"/>
  <c r="AG96" i="2"/>
  <c r="AN93" i="2"/>
  <c r="AO93" i="2"/>
  <c r="E96" i="2"/>
  <c r="J96" i="2" s="1"/>
  <c r="T96" i="2"/>
  <c r="S96" i="2"/>
  <c r="D96" i="2"/>
  <c r="I96" i="2" s="1"/>
  <c r="Z98" i="2"/>
  <c r="W98" i="2"/>
  <c r="V98" i="2"/>
  <c r="R98" i="2"/>
  <c r="AB98" i="2"/>
  <c r="AA98" i="2"/>
  <c r="B98" i="2"/>
  <c r="C97" i="2"/>
  <c r="N93" i="2"/>
  <c r="AE96" i="2"/>
  <c r="AC97" i="2"/>
  <c r="AD97" i="2"/>
  <c r="L95" i="2"/>
  <c r="K95" i="2"/>
  <c r="M95" i="2" s="1"/>
  <c r="AM95" i="2" s="1"/>
  <c r="F95" i="2"/>
  <c r="P95" i="2" s="1"/>
  <c r="N94" i="2"/>
  <c r="AG95" i="1"/>
  <c r="AE95" i="1"/>
  <c r="AC96" i="1"/>
  <c r="AD96" i="1"/>
  <c r="AO92" i="1"/>
  <c r="AN92" i="1"/>
  <c r="AN91" i="1"/>
  <c r="AO91" i="1"/>
  <c r="M93" i="1"/>
  <c r="AM93" i="1" s="1"/>
  <c r="E95" i="1"/>
  <c r="J95" i="1" s="1"/>
  <c r="D95" i="1"/>
  <c r="I95" i="1" s="1"/>
  <c r="S95" i="1"/>
  <c r="T95" i="1"/>
  <c r="AA97" i="1"/>
  <c r="B97" i="1"/>
  <c r="R97" i="1"/>
  <c r="V97" i="1"/>
  <c r="W97" i="1"/>
  <c r="Z97" i="1"/>
  <c r="A98" i="1"/>
  <c r="AB98" i="1" s="1"/>
  <c r="I94" i="1"/>
  <c r="L94" i="1"/>
  <c r="K94" i="1"/>
  <c r="F94" i="1"/>
  <c r="P94" i="1" s="1"/>
  <c r="C96" i="1"/>
  <c r="G96" i="1" s="1"/>
  <c r="AF96" i="2" l="1"/>
  <c r="AO94" i="2"/>
  <c r="AN95" i="2"/>
  <c r="AG97" i="2"/>
  <c r="N95" i="2"/>
  <c r="C98" i="2"/>
  <c r="AD98" i="2"/>
  <c r="AC98" i="2"/>
  <c r="L96" i="2"/>
  <c r="K96" i="2"/>
  <c r="M96" i="2" s="1"/>
  <c r="AM96" i="2" s="1"/>
  <c r="F96" i="2"/>
  <c r="P96" i="2" s="1"/>
  <c r="W99" i="2"/>
  <c r="V99" i="2"/>
  <c r="AB99" i="2"/>
  <c r="Z99" i="2"/>
  <c r="R99" i="2"/>
  <c r="B99" i="2"/>
  <c r="AA99" i="2"/>
  <c r="AE97" i="2"/>
  <c r="AF97" i="2" s="1"/>
  <c r="T97" i="2"/>
  <c r="D97" i="2"/>
  <c r="I97" i="2" s="1"/>
  <c r="S97" i="2"/>
  <c r="E97" i="2"/>
  <c r="J97" i="2" s="1"/>
  <c r="AF95" i="1"/>
  <c r="AG96" i="1"/>
  <c r="N93" i="1"/>
  <c r="C97" i="1"/>
  <c r="G97" i="1" s="1"/>
  <c r="AC97" i="1"/>
  <c r="AD97" i="1"/>
  <c r="AO93" i="1"/>
  <c r="AN93" i="1"/>
  <c r="V98" i="1"/>
  <c r="W98" i="1"/>
  <c r="AA98" i="1"/>
  <c r="B98" i="1"/>
  <c r="R98" i="1"/>
  <c r="A99" i="1"/>
  <c r="AB99" i="1" s="1"/>
  <c r="Z98" i="1"/>
  <c r="K95" i="1"/>
  <c r="M95" i="1" s="1"/>
  <c r="F95" i="1"/>
  <c r="P95" i="1" s="1"/>
  <c r="L95" i="1"/>
  <c r="D96" i="1"/>
  <c r="S96" i="1"/>
  <c r="E96" i="1"/>
  <c r="J96" i="1" s="1"/>
  <c r="T96" i="1"/>
  <c r="M94" i="1"/>
  <c r="AM94" i="1" s="1"/>
  <c r="AE96" i="1"/>
  <c r="AM95" i="1" l="1"/>
  <c r="AN95" i="1" s="1"/>
  <c r="AO95" i="2"/>
  <c r="AE98" i="2"/>
  <c r="D98" i="2"/>
  <c r="I98" i="2" s="1"/>
  <c r="T98" i="2"/>
  <c r="S98" i="2"/>
  <c r="E98" i="2"/>
  <c r="J98" i="2" s="1"/>
  <c r="AB100" i="2"/>
  <c r="AA100" i="2"/>
  <c r="R100" i="2"/>
  <c r="Z100" i="2"/>
  <c r="B100" i="2"/>
  <c r="W100" i="2"/>
  <c r="V100" i="2"/>
  <c r="C99" i="2"/>
  <c r="L97" i="2"/>
  <c r="K97" i="2"/>
  <c r="M97" i="2" s="1"/>
  <c r="AM97" i="2" s="1"/>
  <c r="F97" i="2"/>
  <c r="P97" i="2" s="1"/>
  <c r="AG98" i="2"/>
  <c r="AF98" i="2" s="1"/>
  <c r="AD99" i="2"/>
  <c r="AC99" i="2"/>
  <c r="N96" i="2"/>
  <c r="N94" i="1"/>
  <c r="AG97" i="1"/>
  <c r="AF96" i="1"/>
  <c r="R99" i="1"/>
  <c r="V99" i="1"/>
  <c r="A100" i="1"/>
  <c r="AB100" i="1" s="1"/>
  <c r="W99" i="1"/>
  <c r="AA99" i="1"/>
  <c r="B99" i="1"/>
  <c r="Z99" i="1"/>
  <c r="AE97" i="1"/>
  <c r="AD98" i="1"/>
  <c r="AC98" i="1"/>
  <c r="E97" i="1"/>
  <c r="J97" i="1" s="1"/>
  <c r="T97" i="1"/>
  <c r="D97" i="1"/>
  <c r="S97" i="1"/>
  <c r="K96" i="1"/>
  <c r="F96" i="1"/>
  <c r="P96" i="1" s="1"/>
  <c r="L96" i="1"/>
  <c r="I96" i="1"/>
  <c r="C98" i="1"/>
  <c r="G98" i="1" s="1"/>
  <c r="N95" i="1"/>
  <c r="AO94" i="1"/>
  <c r="AN94" i="1"/>
  <c r="AN97" i="2" l="1"/>
  <c r="AE99" i="2"/>
  <c r="C100" i="2"/>
  <c r="V101" i="2"/>
  <c r="AA101" i="2"/>
  <c r="Z101" i="2"/>
  <c r="W101" i="2"/>
  <c r="R101" i="2"/>
  <c r="B101" i="2"/>
  <c r="AB101" i="2"/>
  <c r="D99" i="2"/>
  <c r="I99" i="2" s="1"/>
  <c r="S99" i="2"/>
  <c r="T99" i="2"/>
  <c r="E99" i="2"/>
  <c r="J99" i="2" s="1"/>
  <c r="L98" i="2"/>
  <c r="K98" i="2"/>
  <c r="F98" i="2"/>
  <c r="P98" i="2" s="1"/>
  <c r="AO96" i="2"/>
  <c r="AN96" i="2"/>
  <c r="N97" i="2"/>
  <c r="AG99" i="2"/>
  <c r="AF99" i="2" s="1"/>
  <c r="AD100" i="2"/>
  <c r="AC100" i="2"/>
  <c r="AF97" i="1"/>
  <c r="AG98" i="1"/>
  <c r="AO95" i="1"/>
  <c r="AE98" i="1"/>
  <c r="C99" i="1"/>
  <c r="G99" i="1" s="1"/>
  <c r="M96" i="1"/>
  <c r="AM96" i="1" s="1"/>
  <c r="Z100" i="1"/>
  <c r="B100" i="1"/>
  <c r="A101" i="1"/>
  <c r="AB101" i="1" s="1"/>
  <c r="R100" i="1"/>
  <c r="V100" i="1"/>
  <c r="W100" i="1"/>
  <c r="AA100" i="1"/>
  <c r="T98" i="1"/>
  <c r="S98" i="1"/>
  <c r="D98" i="1"/>
  <c r="I98" i="1" s="1"/>
  <c r="E98" i="1"/>
  <c r="J98" i="1" s="1"/>
  <c r="AC99" i="1"/>
  <c r="AD99" i="1"/>
  <c r="K97" i="1"/>
  <c r="L97" i="1"/>
  <c r="F97" i="1"/>
  <c r="P97" i="1" s="1"/>
  <c r="I97" i="1"/>
  <c r="AF98" i="1" l="1"/>
  <c r="AO97" i="2"/>
  <c r="AG100" i="2"/>
  <c r="AE100" i="2"/>
  <c r="AF100" i="2" s="1"/>
  <c r="S100" i="2"/>
  <c r="T100" i="2"/>
  <c r="E100" i="2"/>
  <c r="J100" i="2" s="1"/>
  <c r="D100" i="2"/>
  <c r="C101" i="2"/>
  <c r="L99" i="2"/>
  <c r="K99" i="2"/>
  <c r="M99" i="2" s="1"/>
  <c r="AM99" i="2" s="1"/>
  <c r="F99" i="2"/>
  <c r="P99" i="2" s="1"/>
  <c r="M98" i="2"/>
  <c r="AM98" i="2" s="1"/>
  <c r="V102" i="2"/>
  <c r="B102" i="2"/>
  <c r="AA102" i="2"/>
  <c r="R102" i="2"/>
  <c r="AB102" i="2"/>
  <c r="Z102" i="2"/>
  <c r="W102" i="2"/>
  <c r="AD101" i="2"/>
  <c r="AC101" i="2"/>
  <c r="AG99" i="1"/>
  <c r="M97" i="1"/>
  <c r="AM97" i="1" s="1"/>
  <c r="A102" i="1"/>
  <c r="AB102" i="1" s="1"/>
  <c r="B101" i="1"/>
  <c r="V101" i="1"/>
  <c r="Z101" i="1"/>
  <c r="W101" i="1"/>
  <c r="AA101" i="1"/>
  <c r="R101" i="1"/>
  <c r="C100" i="1"/>
  <c r="G100" i="1" s="1"/>
  <c r="AO96" i="1"/>
  <c r="AN96" i="1"/>
  <c r="AD100" i="1"/>
  <c r="AC100" i="1"/>
  <c r="N96" i="1"/>
  <c r="AE99" i="1"/>
  <c r="S99" i="1"/>
  <c r="E99" i="1"/>
  <c r="J99" i="1" s="1"/>
  <c r="D99" i="1"/>
  <c r="T99" i="1"/>
  <c r="L98" i="1"/>
  <c r="F98" i="1"/>
  <c r="P98" i="1" s="1"/>
  <c r="K98" i="1"/>
  <c r="M98" i="1" s="1"/>
  <c r="AN99" i="2" l="1"/>
  <c r="AG101" i="2"/>
  <c r="N99" i="2"/>
  <c r="AN98" i="2"/>
  <c r="AO98" i="2"/>
  <c r="E101" i="2"/>
  <c r="J101" i="2" s="1"/>
  <c r="T101" i="2"/>
  <c r="S101" i="2"/>
  <c r="D101" i="2"/>
  <c r="L100" i="2"/>
  <c r="K100" i="2"/>
  <c r="F100" i="2"/>
  <c r="P100" i="2" s="1"/>
  <c r="AE101" i="2"/>
  <c r="AF101" i="2" s="1"/>
  <c r="I100" i="2"/>
  <c r="AD102" i="2"/>
  <c r="AC102" i="2"/>
  <c r="N98" i="2"/>
  <c r="C102" i="2"/>
  <c r="B103" i="2"/>
  <c r="AB103" i="2"/>
  <c r="AA103" i="2"/>
  <c r="R103" i="2"/>
  <c r="Z103" i="2"/>
  <c r="W103" i="2"/>
  <c r="V103" i="2"/>
  <c r="AM98" i="1"/>
  <c r="AO98" i="1" s="1"/>
  <c r="N97" i="1"/>
  <c r="AG100" i="1"/>
  <c r="AF99" i="1"/>
  <c r="AE100" i="1"/>
  <c r="AC101" i="1"/>
  <c r="AD101" i="1"/>
  <c r="AN97" i="1"/>
  <c r="AO97" i="1"/>
  <c r="S100" i="1"/>
  <c r="T100" i="1"/>
  <c r="D100" i="1"/>
  <c r="E100" i="1"/>
  <c r="J100" i="1" s="1"/>
  <c r="C101" i="1"/>
  <c r="G101" i="1" s="1"/>
  <c r="I99" i="1"/>
  <c r="F99" i="1"/>
  <c r="P99" i="1" s="1"/>
  <c r="L99" i="1"/>
  <c r="K99" i="1"/>
  <c r="W102" i="1"/>
  <c r="A103" i="1"/>
  <c r="AA102" i="1"/>
  <c r="R102" i="1"/>
  <c r="Z102" i="1"/>
  <c r="V102" i="1"/>
  <c r="B102" i="1"/>
  <c r="N98" i="1"/>
  <c r="AF100" i="1" l="1"/>
  <c r="AO99" i="2"/>
  <c r="AG102" i="2"/>
  <c r="M100" i="2"/>
  <c r="AM100" i="2" s="1"/>
  <c r="K101" i="2"/>
  <c r="L101" i="2"/>
  <c r="F101" i="2"/>
  <c r="P101" i="2" s="1"/>
  <c r="C103" i="2"/>
  <c r="I101" i="2"/>
  <c r="AA104" i="2"/>
  <c r="Z104" i="2"/>
  <c r="W104" i="2"/>
  <c r="V104" i="2"/>
  <c r="B104" i="2"/>
  <c r="R104" i="2"/>
  <c r="AB104" i="2"/>
  <c r="AC103" i="2"/>
  <c r="AD103" i="2"/>
  <c r="T102" i="2"/>
  <c r="S102" i="2"/>
  <c r="E102" i="2"/>
  <c r="J102" i="2" s="1"/>
  <c r="D102" i="2"/>
  <c r="AE102" i="2"/>
  <c r="A104" i="1"/>
  <c r="AB103" i="1"/>
  <c r="AG101" i="1"/>
  <c r="AN98" i="1"/>
  <c r="M99" i="1"/>
  <c r="AM99" i="1" s="1"/>
  <c r="C102" i="1"/>
  <c r="G102" i="1" s="1"/>
  <c r="AD102" i="1"/>
  <c r="AC102" i="1"/>
  <c r="R103" i="1"/>
  <c r="B103" i="1"/>
  <c r="W103" i="1"/>
  <c r="AA103" i="1"/>
  <c r="Z103" i="1"/>
  <c r="V103" i="1"/>
  <c r="S101" i="1"/>
  <c r="D101" i="1"/>
  <c r="E101" i="1"/>
  <c r="J101" i="1" s="1"/>
  <c r="T101" i="1"/>
  <c r="AE101" i="1"/>
  <c r="I100" i="1"/>
  <c r="L100" i="1"/>
  <c r="F100" i="1"/>
  <c r="P100" i="1" s="1"/>
  <c r="K100" i="1"/>
  <c r="AF102" i="2" l="1"/>
  <c r="AG103" i="2"/>
  <c r="C104" i="2"/>
  <c r="M101" i="2"/>
  <c r="AM101" i="2" s="1"/>
  <c r="W105" i="2"/>
  <c r="V105" i="2"/>
  <c r="B105" i="2"/>
  <c r="AB105" i="2"/>
  <c r="AA105" i="2"/>
  <c r="R105" i="2"/>
  <c r="Z105" i="2"/>
  <c r="AD104" i="2"/>
  <c r="AC104" i="2"/>
  <c r="K102" i="2"/>
  <c r="L102" i="2"/>
  <c r="F102" i="2"/>
  <c r="P102" i="2" s="1"/>
  <c r="AE103" i="2"/>
  <c r="T103" i="2"/>
  <c r="S103" i="2"/>
  <c r="E103" i="2"/>
  <c r="J103" i="2" s="1"/>
  <c r="D103" i="2"/>
  <c r="AN100" i="2"/>
  <c r="AO100" i="2"/>
  <c r="I102" i="2"/>
  <c r="N100" i="2"/>
  <c r="M100" i="1"/>
  <c r="AM100" i="1" s="1"/>
  <c r="A105" i="1"/>
  <c r="AB104" i="1"/>
  <c r="AG102" i="1"/>
  <c r="AF101" i="1"/>
  <c r="AE102" i="1"/>
  <c r="C103" i="1"/>
  <c r="G103" i="1" s="1"/>
  <c r="AD103" i="1"/>
  <c r="AC103" i="1"/>
  <c r="W104" i="1"/>
  <c r="Z104" i="1"/>
  <c r="AA104" i="1"/>
  <c r="R104" i="1"/>
  <c r="B104" i="1"/>
  <c r="V104" i="1"/>
  <c r="T102" i="1"/>
  <c r="S102" i="1"/>
  <c r="E102" i="1"/>
  <c r="J102" i="1" s="1"/>
  <c r="D102" i="1"/>
  <c r="AN99" i="1"/>
  <c r="AO99" i="1"/>
  <c r="K101" i="1"/>
  <c r="F101" i="1"/>
  <c r="P101" i="1" s="1"/>
  <c r="L101" i="1"/>
  <c r="I101" i="1"/>
  <c r="N99" i="1"/>
  <c r="N100" i="1" l="1"/>
  <c r="AE104" i="2"/>
  <c r="AF103" i="2"/>
  <c r="AD105" i="2"/>
  <c r="AC105" i="2"/>
  <c r="M102" i="2"/>
  <c r="AM102" i="2" s="1"/>
  <c r="AO101" i="2"/>
  <c r="AN101" i="2"/>
  <c r="N101" i="2"/>
  <c r="K103" i="2"/>
  <c r="L103" i="2"/>
  <c r="F103" i="2"/>
  <c r="P103" i="2" s="1"/>
  <c r="E104" i="2"/>
  <c r="J104" i="2" s="1"/>
  <c r="D104" i="2"/>
  <c r="T104" i="2"/>
  <c r="S104" i="2"/>
  <c r="I104" i="2"/>
  <c r="I103" i="2"/>
  <c r="AG104" i="2"/>
  <c r="C105" i="2"/>
  <c r="AO100" i="1"/>
  <c r="M101" i="1"/>
  <c r="N101" i="1" s="1"/>
  <c r="AB106" i="1"/>
  <c r="AB105" i="1"/>
  <c r="AG103" i="1"/>
  <c r="AF102" i="1"/>
  <c r="AE103" i="1"/>
  <c r="R105" i="1"/>
  <c r="B105" i="1"/>
  <c r="Z105" i="1"/>
  <c r="W105" i="1"/>
  <c r="AA105" i="1"/>
  <c r="V105" i="1"/>
  <c r="AD104" i="1"/>
  <c r="AC104" i="1"/>
  <c r="C104" i="1"/>
  <c r="G104" i="1" s="1"/>
  <c r="F102" i="1"/>
  <c r="P102" i="1" s="1"/>
  <c r="K102" i="1"/>
  <c r="L102" i="1"/>
  <c r="I102" i="1"/>
  <c r="E103" i="1"/>
  <c r="J103" i="1" s="1"/>
  <c r="D103" i="1"/>
  <c r="S103" i="1"/>
  <c r="T103" i="1"/>
  <c r="AF104" i="2" l="1"/>
  <c r="AE105" i="2"/>
  <c r="L104" i="2"/>
  <c r="K104" i="2"/>
  <c r="M104" i="2" s="1"/>
  <c r="AM104" i="2" s="1"/>
  <c r="F104" i="2"/>
  <c r="P104" i="2" s="1"/>
  <c r="N102" i="2"/>
  <c r="AO102" i="2"/>
  <c r="AN102" i="2"/>
  <c r="E105" i="2"/>
  <c r="J105" i="2" s="1"/>
  <c r="D105" i="2"/>
  <c r="I105" i="2" s="1"/>
  <c r="T105" i="2"/>
  <c r="S105" i="2"/>
  <c r="AG105" i="2"/>
  <c r="M103" i="2"/>
  <c r="AM103" i="2" s="1"/>
  <c r="AM101" i="1"/>
  <c r="AN101" i="1" s="1"/>
  <c r="AN100" i="1"/>
  <c r="AG104" i="1"/>
  <c r="AE104" i="1"/>
  <c r="AF103" i="1"/>
  <c r="F103" i="1"/>
  <c r="P103" i="1" s="1"/>
  <c r="K103" i="1"/>
  <c r="L103" i="1"/>
  <c r="AD105" i="1"/>
  <c r="AC105" i="1"/>
  <c r="E104" i="1"/>
  <c r="J104" i="1" s="1"/>
  <c r="S104" i="1"/>
  <c r="T104" i="1"/>
  <c r="D104" i="1"/>
  <c r="I104" i="1" s="1"/>
  <c r="I103" i="1"/>
  <c r="C105" i="1"/>
  <c r="G105" i="1" s="1"/>
  <c r="M102" i="1"/>
  <c r="AM102" i="1" s="1"/>
  <c r="V106" i="1"/>
  <c r="W106" i="1"/>
  <c r="Z106" i="1"/>
  <c r="AA106" i="1"/>
  <c r="R106" i="1"/>
  <c r="B106" i="1"/>
  <c r="AO104" i="2" l="1"/>
  <c r="N103" i="2"/>
  <c r="AF105" i="2"/>
  <c r="L105" i="2"/>
  <c r="K105" i="2"/>
  <c r="M105" i="2" s="1"/>
  <c r="AM105" i="2" s="1"/>
  <c r="F105" i="2"/>
  <c r="P105" i="2" s="1"/>
  <c r="AO103" i="2"/>
  <c r="AN103" i="2"/>
  <c r="N104" i="2"/>
  <c r="AO101" i="1"/>
  <c r="AG105" i="1"/>
  <c r="AF104" i="1"/>
  <c r="AE105" i="1"/>
  <c r="AN102" i="1"/>
  <c r="AO102" i="1"/>
  <c r="D105" i="1"/>
  <c r="I105" i="1" s="1"/>
  <c r="T105" i="1"/>
  <c r="E105" i="1"/>
  <c r="J105" i="1" s="1"/>
  <c r="S105" i="1"/>
  <c r="N102" i="1"/>
  <c r="K104" i="1"/>
  <c r="M104" i="1" s="1"/>
  <c r="L104" i="1"/>
  <c r="F104" i="1"/>
  <c r="P104" i="1" s="1"/>
  <c r="M103" i="1"/>
  <c r="AM103" i="1" s="1"/>
  <c r="C106" i="1"/>
  <c r="G106" i="1" s="1"/>
  <c r="AC106" i="1"/>
  <c r="AD106" i="1"/>
  <c r="AO105" i="2" l="1"/>
  <c r="AN104" i="2"/>
  <c r="N105" i="2"/>
  <c r="AM104" i="1"/>
  <c r="AG106" i="1"/>
  <c r="AF105" i="1"/>
  <c r="K105" i="1"/>
  <c r="M105" i="1" s="1"/>
  <c r="F105" i="1"/>
  <c r="P105" i="1" s="1"/>
  <c r="L105" i="1"/>
  <c r="AN103" i="1"/>
  <c r="AO103" i="1"/>
  <c r="AE106" i="1"/>
  <c r="T106" i="1"/>
  <c r="E106" i="1"/>
  <c r="J106" i="1" s="1"/>
  <c r="S106" i="1"/>
  <c r="D106" i="1"/>
  <c r="N103" i="1"/>
  <c r="N104" i="1"/>
  <c r="AA4" i="2" l="1"/>
  <c r="AN105" i="2"/>
  <c r="AM105" i="1"/>
  <c r="AO105" i="1" s="1"/>
  <c r="AF106" i="1"/>
  <c r="AN104" i="1"/>
  <c r="AO104" i="1"/>
  <c r="I106" i="1"/>
  <c r="L106" i="1"/>
  <c r="K106" i="1"/>
  <c r="F106" i="1"/>
  <c r="P106" i="1" s="1"/>
  <c r="N105" i="1"/>
  <c r="M106" i="1" l="1"/>
  <c r="AM106" i="1" s="1"/>
  <c r="AN105" i="1"/>
  <c r="N106" i="1" l="1"/>
  <c r="AN106" i="1"/>
  <c r="AO106" i="1"/>
  <c r="AA4" i="1"/>
</calcChain>
</file>

<file path=xl/sharedStrings.xml><?xml version="1.0" encoding="utf-8"?>
<sst xmlns="http://schemas.openxmlformats.org/spreadsheetml/2006/main" count="238" uniqueCount="71">
  <si>
    <t>a</t>
  </si>
  <si>
    <t>[deg]</t>
  </si>
  <si>
    <t>b</t>
  </si>
  <si>
    <t>deg</t>
  </si>
  <si>
    <t>Ángulo de inclinación muro respecto de la vertical</t>
  </si>
  <si>
    <t>Ángulo de inclinación terreno superior respecto del horizontal</t>
  </si>
  <si>
    <t>Peso propio</t>
  </si>
  <si>
    <t>W1</t>
  </si>
  <si>
    <t>W2</t>
  </si>
  <si>
    <t>W3</t>
  </si>
  <si>
    <t>H</t>
  </si>
  <si>
    <t>m</t>
  </si>
  <si>
    <t>Altura del muro</t>
  </si>
  <si>
    <t>[kN/m]</t>
  </si>
  <si>
    <t>x1</t>
  </si>
  <si>
    <t>[m]</t>
  </si>
  <si>
    <t>x2</t>
  </si>
  <si>
    <t>Geometría</t>
  </si>
  <si>
    <t>hperp sup</t>
  </si>
  <si>
    <t>x3</t>
  </si>
  <si>
    <t>terr sup</t>
  </si>
  <si>
    <t>btot</t>
  </si>
  <si>
    <t>kN/m3</t>
  </si>
  <si>
    <t>Wt</t>
  </si>
  <si>
    <t>xt</t>
  </si>
  <si>
    <t>cohesion</t>
  </si>
  <si>
    <t>agua</t>
  </si>
  <si>
    <t>c'</t>
  </si>
  <si>
    <t>kPa</t>
  </si>
  <si>
    <t>C</t>
  </si>
  <si>
    <t>xc</t>
  </si>
  <si>
    <t>long sup.</t>
  </si>
  <si>
    <t>at</t>
  </si>
  <si>
    <t>ac</t>
  </si>
  <si>
    <t>U</t>
  </si>
  <si>
    <t>xu</t>
  </si>
  <si>
    <t>au</t>
  </si>
  <si>
    <t>Altura de agua respecto al pie</t>
  </si>
  <si>
    <t>Ww1</t>
  </si>
  <si>
    <t>xw1</t>
  </si>
  <si>
    <t>Ww2</t>
  </si>
  <si>
    <t>xw2</t>
  </si>
  <si>
    <t>Wwt</t>
  </si>
  <si>
    <t>xwt</t>
  </si>
  <si>
    <t>awt</t>
  </si>
  <si>
    <t>Wwtx</t>
  </si>
  <si>
    <t>Wwty</t>
  </si>
  <si>
    <t>Reacciones</t>
  </si>
  <si>
    <t>R</t>
  </si>
  <si>
    <t>xr</t>
  </si>
  <si>
    <t>ar</t>
  </si>
  <si>
    <t>f</t>
  </si>
  <si>
    <t>Ángulo de fricción interna suelo</t>
  </si>
  <si>
    <t>E</t>
  </si>
  <si>
    <t>xe</t>
  </si>
  <si>
    <t>d</t>
  </si>
  <si>
    <t>Rx</t>
  </si>
  <si>
    <t>Ry</t>
  </si>
  <si>
    <t>Ex</t>
  </si>
  <si>
    <t>Ey</t>
  </si>
  <si>
    <t>Ángulo de fricción muro-suelo</t>
  </si>
  <si>
    <r>
      <t>45° +</t>
    </r>
    <r>
      <rPr>
        <sz val="11"/>
        <color theme="1"/>
        <rFont val="Symbol"/>
        <family val="1"/>
        <charset val="2"/>
      </rPr>
      <t>f</t>
    </r>
    <r>
      <rPr>
        <sz val="11"/>
        <color theme="1"/>
        <rFont val="Calibri"/>
        <family val="2"/>
        <scheme val="minor"/>
      </rPr>
      <t>/2</t>
    </r>
  </si>
  <si>
    <r>
      <rPr>
        <sz val="11"/>
        <color theme="1"/>
        <rFont val="Symbol"/>
        <family val="1"/>
        <charset val="2"/>
      </rPr>
      <t>g</t>
    </r>
    <r>
      <rPr>
        <vertAlign val="subscript"/>
        <sz val="11"/>
        <color theme="1"/>
        <rFont val="Calibri"/>
        <family val="2"/>
        <scheme val="minor"/>
      </rPr>
      <t>suelo</t>
    </r>
  </si>
  <si>
    <r>
      <rPr>
        <sz val="11"/>
        <color theme="1"/>
        <rFont val="Symbol"/>
        <family val="1"/>
        <charset val="2"/>
      </rPr>
      <t>g</t>
    </r>
    <r>
      <rPr>
        <vertAlign val="subscript"/>
        <sz val="11"/>
        <color theme="1"/>
        <rFont val="Calibri"/>
        <family val="2"/>
        <scheme val="minor"/>
      </rPr>
      <t>w</t>
    </r>
  </si>
  <si>
    <r>
      <t>H</t>
    </r>
    <r>
      <rPr>
        <vertAlign val="subscript"/>
        <sz val="11"/>
        <color theme="1"/>
        <rFont val="Calibri"/>
        <family val="2"/>
        <scheme val="minor"/>
      </rPr>
      <t>w</t>
    </r>
  </si>
  <si>
    <t>q</t>
  </si>
  <si>
    <r>
      <rPr>
        <sz val="11"/>
        <color theme="1"/>
        <rFont val="Symbol"/>
        <family val="1"/>
        <charset val="2"/>
      </rPr>
      <t>q</t>
    </r>
    <r>
      <rPr>
        <vertAlign val="subscript"/>
        <sz val="11"/>
        <color theme="1"/>
        <rFont val="Calibri"/>
        <family val="2"/>
        <scheme val="minor"/>
      </rPr>
      <t>muro</t>
    </r>
  </si>
  <si>
    <t>Carga</t>
  </si>
  <si>
    <t>xq</t>
  </si>
  <si>
    <t>aq</t>
  </si>
  <si>
    <r>
      <t>45° -</t>
    </r>
    <r>
      <rPr>
        <sz val="11"/>
        <color theme="1"/>
        <rFont val="Symbol"/>
        <family val="1"/>
        <charset val="2"/>
      </rPr>
      <t>f</t>
    </r>
    <r>
      <rPr>
        <sz val="11"/>
        <color theme="1"/>
        <rFont val="Calibri"/>
        <family val="2"/>
        <scheme val="minor"/>
      </rPr>
      <t>/2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</si>
</sst>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vertAlign val="subscript"/>
      <sz val="11"/>
      <color theme="1"/>
      <name val="Calibri"/>
      <family val="2"/>
      <scheme val="minor"/>
    </font>
    <font>
      <sz val="11"/>
      <color theme="1"/>
      <name val="Calibri"/>
      <family val="1"/>
      <charset val="2"/>
      <scheme val="minor"/>
    </font>
    <font>
      <sz val="11"/>
      <color rgb="FF0000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0" fillId="0" borderId="0" xfId="0" applyFont="1"/>
    <xf numFmtId="0" fontId="0" fillId="0" borderId="1" xfId="0" applyBorder="1"/>
    <xf numFmtId="0" fontId="1" fillId="2" borderId="1" xfId="0" applyFont="1" applyFill="1" applyBorder="1"/>
    <xf numFmtId="0" fontId="0" fillId="2" borderId="1" xfId="0" applyFill="1" applyBorder="1"/>
    <xf numFmtId="0" fontId="3" fillId="2" borderId="1" xfId="0" applyFont="1" applyFill="1" applyBorder="1"/>
    <xf numFmtId="0" fontId="4" fillId="0" borderId="1" xfId="0" applyFont="1" applyBorder="1"/>
    <xf numFmtId="0" fontId="0" fillId="0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3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Activo!$A$16:$A$106</c:f>
              <c:numCache>
                <c:formatCode>General</c:formatCode>
                <c:ptCount val="9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</c:numCache>
            </c:numRef>
          </c:xVal>
          <c:yVal>
            <c:numRef>
              <c:f>Activo!$AM$16:$AM$106</c:f>
              <c:numCache>
                <c:formatCode>General</c:formatCode>
                <c:ptCount val="9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13.143335076975063</c:v>
                </c:pt>
                <c:pt idx="31">
                  <c:v>40.244874446794647</c:v>
                </c:pt>
                <c:pt idx="32">
                  <c:v>64.456784526372118</c:v>
                </c:pt>
                <c:pt idx="33">
                  <c:v>86.110042649731454</c:v>
                </c:pt>
                <c:pt idx="34">
                  <c:v>105.4886496653498</c:v>
                </c:pt>
                <c:pt idx="35">
                  <c:v>122.83738539009093</c:v>
                </c:pt>
                <c:pt idx="36">
                  <c:v>138.36810303876922</c:v>
                </c:pt>
                <c:pt idx="37">
                  <c:v>152.26486968529571</c:v>
                </c:pt>
                <c:pt idx="38">
                  <c:v>164.68818890109728</c:v>
                </c:pt>
                <c:pt idx="39">
                  <c:v>175.77848857587244</c:v>
                </c:pt>
                <c:pt idx="40">
                  <c:v>185.65901676997748</c:v>
                </c:pt>
                <c:pt idx="41">
                  <c:v>194.43825786526227</c:v>
                </c:pt>
                <c:pt idx="42">
                  <c:v>202.21195781652472</c:v>
                </c:pt>
                <c:pt idx="43">
                  <c:v>209.06482917542843</c:v>
                </c:pt>
                <c:pt idx="44">
                  <c:v>215.07199245655784</c:v>
                </c:pt>
                <c:pt idx="45">
                  <c:v>220.30019937659534</c:v>
                </c:pt>
                <c:pt idx="46">
                  <c:v>224.80887480483889</c:v>
                </c:pt>
                <c:pt idx="47">
                  <c:v>228.65100737842388</c:v>
                </c:pt>
                <c:pt idx="48">
                  <c:v>231.87391325281382</c:v>
                </c:pt>
                <c:pt idx="49">
                  <c:v>234.51989306892267</c:v>
                </c:pt>
                <c:pt idx="50">
                  <c:v>236.62679868687559</c:v>
                </c:pt>
                <c:pt idx="51">
                  <c:v>238.22852338159379</c:v>
                </c:pt>
                <c:pt idx="52">
                  <c:v>239.35542687677784</c:v>
                </c:pt>
                <c:pt idx="53">
                  <c:v>240.03470470242121</c:v>
                </c:pt>
                <c:pt idx="54">
                  <c:v>240.2907098113206</c:v>
                </c:pt>
                <c:pt idx="55">
                  <c:v>240.14523311516834</c:v>
                </c:pt>
                <c:pt idx="56">
                  <c:v>239.6177485476905</c:v>
                </c:pt>
                <c:pt idx="57">
                  <c:v>238.72562738895371</c:v>
                </c:pt>
                <c:pt idx="58">
                  <c:v>237.48432585785503</c:v>
                </c:pt>
                <c:pt idx="59">
                  <c:v>235.90754937211497</c:v>
                </c:pt>
                <c:pt idx="60">
                  <c:v>234.00739636524781</c:v>
                </c:pt>
                <c:pt idx="61">
                  <c:v>231.7944841205165</c:v>
                </c:pt>
                <c:pt idx="62">
                  <c:v>229.27805871869828</c:v>
                </c:pt>
                <c:pt idx="63">
                  <c:v>226.4660908880289</c:v>
                </c:pt>
                <c:pt idx="64">
                  <c:v>223.36535928157494</c:v>
                </c:pt>
                <c:pt idx="65">
                  <c:v>219.98152248172104</c:v>
                </c:pt>
                <c:pt idx="66">
                  <c:v>216.31918083709513</c:v>
                </c:pt>
                <c:pt idx="67">
                  <c:v>212.38192906874988</c:v>
                </c:pt>
                <c:pt idx="68">
                  <c:v>208.17240043535969</c:v>
                </c:pt>
                <c:pt idx="69">
                  <c:v>203.69230311785233</c:v>
                </c:pt>
                <c:pt idx="70">
                  <c:v>198.94244936911201</c:v>
                </c:pt>
                <c:pt idx="71">
                  <c:v>193.92277787148819</c:v>
                </c:pt>
                <c:pt idx="72">
                  <c:v>188.63236965146768</c:v>
                </c:pt>
                <c:pt idx="73">
                  <c:v>183.06945781501128</c:v>
                </c:pt>
                <c:pt idx="74">
                  <c:v>177.23143128686866</c:v>
                </c:pt>
                <c:pt idx="75">
                  <c:v>171.11483266105785</c:v>
                </c:pt>
                <c:pt idx="76">
                  <c:v>164.71535019607049</c:v>
                </c:pt>
                <c:pt idx="77">
                  <c:v>158.027803915813</c:v>
                </c:pt>
                <c:pt idx="78">
                  <c:v>151.04612570438923</c:v>
                </c:pt>
                <c:pt idx="79">
                  <c:v>143.7633332081495</c:v>
                </c:pt>
                <c:pt idx="80">
                  <c:v>136.17149728050984</c:v>
                </c:pt>
                <c:pt idx="81">
                  <c:v>128.26170262231525</c:v>
                </c:pt>
                <c:pt idx="82">
                  <c:v>120.02400118130065</c:v>
                </c:pt>
                <c:pt idx="83">
                  <c:v>111.44735777659899</c:v>
                </c:pt>
                <c:pt idx="84">
                  <c:v>102.51958730614966</c:v>
                </c:pt>
                <c:pt idx="85">
                  <c:v>93.227282773823163</c:v>
                </c:pt>
                <c:pt idx="86">
                  <c:v>83.555733236276183</c:v>
                </c:pt>
                <c:pt idx="87">
                  <c:v>73.488830613664362</c:v>
                </c:pt>
                <c:pt idx="88">
                  <c:v>63.008964129421145</c:v>
                </c:pt>
                <c:pt idx="89">
                  <c:v>52.096900937682008</c:v>
                </c:pt>
                <c:pt idx="90">
                  <c:v>51.773995415320698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E86-4096-820E-ACC668EDF5BE}"/>
            </c:ext>
          </c:extLst>
        </c:ser>
        <c:ser>
          <c:idx val="1"/>
          <c:order val="1"/>
          <c:spPr>
            <a:ln w="1905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Activo!$Z$3:$Z$4</c:f>
              <c:numCache>
                <c:formatCode>General</c:formatCode>
                <c:ptCount val="2"/>
                <c:pt idx="0">
                  <c:v>61</c:v>
                </c:pt>
                <c:pt idx="1">
                  <c:v>61</c:v>
                </c:pt>
              </c:numCache>
            </c:numRef>
          </c:xVal>
          <c:yVal>
            <c:numRef>
              <c:f>Activo!$AA$3:$AA$4</c:f>
              <c:numCache>
                <c:formatCode>General</c:formatCode>
                <c:ptCount val="2"/>
                <c:pt idx="0">
                  <c:v>0</c:v>
                </c:pt>
                <c:pt idx="1">
                  <c:v>240.2907098113206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4E86-4096-820E-ACC668EDF5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0631663"/>
        <c:axId val="790639151"/>
      </c:scatterChart>
      <c:valAx>
        <c:axId val="790631663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/>
                  <a:t>Ángulo</a:t>
                </a:r>
                <a:r>
                  <a:rPr lang="es-AR" baseline="0"/>
                  <a:t> de inclinación falla [deg]</a:t>
                </a:r>
                <a:endParaRPr lang="es-AR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790639151"/>
        <c:crosses val="autoZero"/>
        <c:crossBetween val="midCat"/>
      </c:valAx>
      <c:valAx>
        <c:axId val="790639151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/>
                  <a:t>Empuje</a:t>
                </a:r>
                <a:r>
                  <a:rPr lang="es-AR" baseline="0"/>
                  <a:t> [kN/m]</a:t>
                </a:r>
                <a:endParaRPr lang="es-AR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79063166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3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Pasivo!$A$16:$A$106</c:f>
              <c:numCache>
                <c:formatCode>General</c:formatCode>
                <c:ptCount val="9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</c:numCache>
            </c:numRef>
          </c:xVal>
          <c:yVal>
            <c:numRef>
              <c:f>Pasivo!$AM$16:$AM$106</c:f>
              <c:numCache>
                <c:formatCode>General</c:formatCode>
                <c:ptCount val="91"/>
                <c:pt idx="0">
                  <c:v>0</c:v>
                </c:pt>
                <c:pt idx="1">
                  <c:v>372.04536097009031</c:v>
                </c:pt>
                <c:pt idx="2">
                  <c:v>193.1539672978341</c:v>
                </c:pt>
                <c:pt idx="3">
                  <c:v>133.60755746357114</c:v>
                </c:pt>
                <c:pt idx="4">
                  <c:v>103.90042214312452</c:v>
                </c:pt>
                <c:pt idx="5">
                  <c:v>86.131622056325853</c:v>
                </c:pt>
                <c:pt idx="6">
                  <c:v>74.334361934305349</c:v>
                </c:pt>
                <c:pt idx="7">
                  <c:v>65.951616981826163</c:v>
                </c:pt>
                <c:pt idx="8">
                  <c:v>59.705041097425735</c:v>
                </c:pt>
                <c:pt idx="9">
                  <c:v>54.884604575741228</c:v>
                </c:pt>
                <c:pt idx="10">
                  <c:v>51.064450867365963</c:v>
                </c:pt>
                <c:pt idx="11">
                  <c:v>47.973742313424026</c:v>
                </c:pt>
                <c:pt idx="12">
                  <c:v>45.432084863427164</c:v>
                </c:pt>
                <c:pt idx="13">
                  <c:v>43.314758742841569</c:v>
                </c:pt>
                <c:pt idx="14">
                  <c:v>41.532852386496081</c:v>
                </c:pt>
                <c:pt idx="15">
                  <c:v>40.021345102592115</c:v>
                </c:pt>
                <c:pt idx="16">
                  <c:v>38.731661257258025</c:v>
                </c:pt>
                <c:pt idx="17">
                  <c:v>37.626855169802695</c:v>
                </c:pt>
                <c:pt idx="18">
                  <c:v>36.678404122966619</c:v>
                </c:pt>
                <c:pt idx="19">
                  <c:v>35.86401754820038</c:v>
                </c:pt>
                <c:pt idx="20">
                  <c:v>35.166107326703766</c:v>
                </c:pt>
                <c:pt idx="21">
                  <c:v>34.570699531618658</c:v>
                </c:pt>
                <c:pt idx="22">
                  <c:v>34.066647966380749</c:v>
                </c:pt>
                <c:pt idx="23">
                  <c:v>33.645058604298882</c:v>
                </c:pt>
                <c:pt idx="24">
                  <c:v>33.298864548346657</c:v>
                </c:pt>
                <c:pt idx="25">
                  <c:v>33.022510715505724</c:v>
                </c:pt>
                <c:pt idx="26">
                  <c:v>32.81172032704859</c:v>
                </c:pt>
                <c:pt idx="27">
                  <c:v>32.66332396157798</c:v>
                </c:pt>
                <c:pt idx="28">
                  <c:v>32.575137931192735</c:v>
                </c:pt>
                <c:pt idx="29">
                  <c:v>32.545883032998624</c:v>
                </c:pt>
                <c:pt idx="30">
                  <c:v>32.575137931192742</c:v>
                </c:pt>
                <c:pt idx="31">
                  <c:v>32.663323961578008</c:v>
                </c:pt>
                <c:pt idx="32">
                  <c:v>32.811720327048604</c:v>
                </c:pt>
                <c:pt idx="33">
                  <c:v>33.022510715505746</c:v>
                </c:pt>
                <c:pt idx="34">
                  <c:v>33.298864548346643</c:v>
                </c:pt>
                <c:pt idx="35">
                  <c:v>33.645058604298868</c:v>
                </c:pt>
                <c:pt idx="36">
                  <c:v>34.066647966380728</c:v>
                </c:pt>
                <c:pt idx="37">
                  <c:v>34.570699531618658</c:v>
                </c:pt>
                <c:pt idx="38">
                  <c:v>35.166107326703759</c:v>
                </c:pt>
                <c:pt idx="39">
                  <c:v>35.864017548200408</c:v>
                </c:pt>
                <c:pt idx="40">
                  <c:v>36.678404122966633</c:v>
                </c:pt>
                <c:pt idx="41">
                  <c:v>37.626855169802695</c:v>
                </c:pt>
                <c:pt idx="42">
                  <c:v>38.731661257258033</c:v>
                </c:pt>
                <c:pt idx="43">
                  <c:v>40.021345102592079</c:v>
                </c:pt>
                <c:pt idx="44">
                  <c:v>41.532852386496074</c:v>
                </c:pt>
                <c:pt idx="45">
                  <c:v>43.314758742841505</c:v>
                </c:pt>
                <c:pt idx="46">
                  <c:v>45.432084863427185</c:v>
                </c:pt>
                <c:pt idx="47">
                  <c:v>47.973742313424033</c:v>
                </c:pt>
                <c:pt idx="48">
                  <c:v>51.064450867365998</c:v>
                </c:pt>
                <c:pt idx="49">
                  <c:v>54.884604575741243</c:v>
                </c:pt>
                <c:pt idx="50">
                  <c:v>59.705041097425791</c:v>
                </c:pt>
                <c:pt idx="51">
                  <c:v>65.951616981826135</c:v>
                </c:pt>
                <c:pt idx="52">
                  <c:v>74.334361934305164</c:v>
                </c:pt>
                <c:pt idx="53">
                  <c:v>86.131622056325767</c:v>
                </c:pt>
                <c:pt idx="54">
                  <c:v>103.90042214312412</c:v>
                </c:pt>
                <c:pt idx="55">
                  <c:v>133.60755746357151</c:v>
                </c:pt>
                <c:pt idx="56">
                  <c:v>193.15396729783384</c:v>
                </c:pt>
                <c:pt idx="57">
                  <c:v>372.04536097009372</c:v>
                </c:pt>
                <c:pt idx="58">
                  <c:v>5.1003562009628824E+16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B8F-4AC6-99F7-2F46255AD5D7}"/>
            </c:ext>
          </c:extLst>
        </c:ser>
        <c:ser>
          <c:idx val="1"/>
          <c:order val="1"/>
          <c:spPr>
            <a:ln w="1905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Pasivo!$Z$3:$Z$4</c:f>
              <c:numCache>
                <c:formatCode>General</c:formatCode>
                <c:ptCount val="2"/>
                <c:pt idx="0">
                  <c:v>29</c:v>
                </c:pt>
                <c:pt idx="1">
                  <c:v>29</c:v>
                </c:pt>
              </c:numCache>
            </c:numRef>
          </c:xVal>
          <c:yVal>
            <c:numRef>
              <c:f>Pasivo!$AA$3:$AA$4</c:f>
              <c:numCache>
                <c:formatCode>General</c:formatCode>
                <c:ptCount val="2"/>
                <c:pt idx="0">
                  <c:v>0</c:v>
                </c:pt>
                <c:pt idx="1">
                  <c:v>5.1003562009628824E+16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4B8F-4AC6-99F7-2F46255AD5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0631663"/>
        <c:axId val="790639151"/>
      </c:scatterChart>
      <c:valAx>
        <c:axId val="790631663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/>
                  <a:t>Ángulo</a:t>
                </a:r>
                <a:r>
                  <a:rPr lang="es-AR" baseline="0"/>
                  <a:t> de inclinación falla [deg]</a:t>
                </a:r>
                <a:endParaRPr lang="es-AR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790639151"/>
        <c:crosses val="autoZero"/>
        <c:crossBetween val="midCat"/>
      </c:valAx>
      <c:valAx>
        <c:axId val="790639151"/>
        <c:scaling>
          <c:orientation val="minMax"/>
          <c:max val="10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/>
                  <a:t>Empuje</a:t>
                </a:r>
                <a:r>
                  <a:rPr lang="es-AR" baseline="0"/>
                  <a:t> [kN/m]</a:t>
                </a:r>
                <a:endParaRPr lang="es-AR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79063166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571500</xdr:colOff>
      <xdr:row>0</xdr:row>
      <xdr:rowOff>23812</xdr:rowOff>
    </xdr:from>
    <xdr:to>
      <xdr:col>17</xdr:col>
      <xdr:colOff>438150</xdr:colOff>
      <xdr:row>11</xdr:row>
      <xdr:rowOff>76200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6B1802F-84B4-4A45-818D-1772022DA01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571500</xdr:colOff>
      <xdr:row>0</xdr:row>
      <xdr:rowOff>23812</xdr:rowOff>
    </xdr:from>
    <xdr:to>
      <xdr:col>17</xdr:col>
      <xdr:colOff>438150</xdr:colOff>
      <xdr:row>11</xdr:row>
      <xdr:rowOff>76200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B772E88-6BD3-4B22-8DE6-361BECC0EB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DD639C-DB0E-4253-A4E3-398533C88317}">
  <dimension ref="A2:AT106"/>
  <sheetViews>
    <sheetView tabSelected="1" workbookViewId="0">
      <selection activeCell="B10" sqref="B10"/>
    </sheetView>
  </sheetViews>
  <sheetFormatPr baseColWidth="10" defaultRowHeight="15"/>
  <cols>
    <col min="7" max="7" width="12" bestFit="1" customWidth="1"/>
    <col min="19" max="20" width="12" bestFit="1" customWidth="1"/>
    <col min="22" max="22" width="12" bestFit="1" customWidth="1"/>
    <col min="31" max="31" width="12" bestFit="1" customWidth="1"/>
    <col min="39" max="39" width="11.85546875" bestFit="1" customWidth="1"/>
  </cols>
  <sheetData>
    <row r="2" spans="1:43">
      <c r="A2" s="4" t="s">
        <v>2</v>
      </c>
      <c r="B2" s="7">
        <v>20</v>
      </c>
      <c r="C2" s="3" t="s">
        <v>3</v>
      </c>
      <c r="D2" t="s">
        <v>5</v>
      </c>
    </row>
    <row r="3" spans="1:43" ht="18">
      <c r="A3" s="6" t="s">
        <v>66</v>
      </c>
      <c r="B3" s="7">
        <v>0</v>
      </c>
      <c r="C3" s="3" t="s">
        <v>3</v>
      </c>
      <c r="D3" t="s">
        <v>4</v>
      </c>
      <c r="Z3">
        <f>+H7</f>
        <v>61</v>
      </c>
      <c r="AA3">
        <v>0</v>
      </c>
    </row>
    <row r="4" spans="1:43">
      <c r="A4" s="5" t="s">
        <v>10</v>
      </c>
      <c r="B4" s="7">
        <v>6</v>
      </c>
      <c r="C4" s="3" t="s">
        <v>11</v>
      </c>
      <c r="D4" t="s">
        <v>12</v>
      </c>
      <c r="Z4">
        <f>+Z3</f>
        <v>61</v>
      </c>
      <c r="AA4">
        <f>+MAX(AM17:AM106)</f>
        <v>240.2907098113206</v>
      </c>
    </row>
    <row r="5" spans="1:43" ht="18">
      <c r="A5" s="6" t="s">
        <v>62</v>
      </c>
      <c r="B5" s="7">
        <v>20</v>
      </c>
      <c r="C5" s="3" t="s">
        <v>22</v>
      </c>
    </row>
    <row r="6" spans="1:43">
      <c r="A6" s="5" t="s">
        <v>27</v>
      </c>
      <c r="B6" s="7">
        <v>5</v>
      </c>
      <c r="C6" s="3" t="s">
        <v>28</v>
      </c>
    </row>
    <row r="7" spans="1:43" ht="18">
      <c r="A7" s="6" t="s">
        <v>63</v>
      </c>
      <c r="B7" s="7">
        <v>10</v>
      </c>
      <c r="C7" s="3" t="s">
        <v>22</v>
      </c>
      <c r="G7" s="5" t="s">
        <v>61</v>
      </c>
      <c r="H7" s="5">
        <f>45+B9/2</f>
        <v>61</v>
      </c>
    </row>
    <row r="8" spans="1:43" ht="18">
      <c r="A8" s="5" t="s">
        <v>64</v>
      </c>
      <c r="B8" s="7">
        <v>5</v>
      </c>
      <c r="C8" s="3" t="s">
        <v>11</v>
      </c>
      <c r="D8" t="s">
        <v>37</v>
      </c>
    </row>
    <row r="9" spans="1:43">
      <c r="A9" s="4" t="s">
        <v>51</v>
      </c>
      <c r="B9" s="7">
        <v>32</v>
      </c>
      <c r="C9" s="3" t="s">
        <v>3</v>
      </c>
      <c r="D9" t="s">
        <v>52</v>
      </c>
      <c r="H9">
        <f>45-B9/2</f>
        <v>29</v>
      </c>
    </row>
    <row r="10" spans="1:43">
      <c r="A10" s="4" t="s">
        <v>55</v>
      </c>
      <c r="B10" s="7">
        <v>20</v>
      </c>
      <c r="C10" s="3" t="s">
        <v>3</v>
      </c>
      <c r="D10" t="s">
        <v>60</v>
      </c>
      <c r="H10">
        <f>90+61</f>
        <v>151</v>
      </c>
    </row>
    <row r="11" spans="1:43">
      <c r="A11" s="5" t="s">
        <v>65</v>
      </c>
      <c r="B11" s="7">
        <v>20</v>
      </c>
      <c r="C11" s="8" t="s">
        <v>28</v>
      </c>
    </row>
    <row r="13" spans="1:43">
      <c r="B13" t="s">
        <v>17</v>
      </c>
      <c r="G13" t="s">
        <v>6</v>
      </c>
      <c r="P13" t="s">
        <v>25</v>
      </c>
      <c r="S13" t="s">
        <v>67</v>
      </c>
      <c r="V13" t="s">
        <v>26</v>
      </c>
      <c r="AH13" t="s">
        <v>47</v>
      </c>
    </row>
    <row r="14" spans="1:43">
      <c r="A14" s="1" t="s">
        <v>0</v>
      </c>
      <c r="B14" s="2" t="s">
        <v>2</v>
      </c>
      <c r="C14" t="s">
        <v>21</v>
      </c>
      <c r="D14" s="2" t="s">
        <v>18</v>
      </c>
      <c r="E14" s="2" t="s">
        <v>20</v>
      </c>
      <c r="F14" s="2" t="s">
        <v>31</v>
      </c>
      <c r="G14" t="s">
        <v>7</v>
      </c>
      <c r="H14" t="s">
        <v>14</v>
      </c>
      <c r="I14" t="s">
        <v>8</v>
      </c>
      <c r="J14" t="s">
        <v>16</v>
      </c>
      <c r="K14" t="s">
        <v>9</v>
      </c>
      <c r="L14" t="s">
        <v>19</v>
      </c>
      <c r="M14" t="s">
        <v>23</v>
      </c>
      <c r="N14" t="s">
        <v>24</v>
      </c>
      <c r="O14" t="s">
        <v>32</v>
      </c>
      <c r="P14" t="s">
        <v>29</v>
      </c>
      <c r="Q14" t="s">
        <v>30</v>
      </c>
      <c r="R14" t="s">
        <v>33</v>
      </c>
      <c r="S14" t="s">
        <v>65</v>
      </c>
      <c r="T14" t="s">
        <v>68</v>
      </c>
      <c r="U14" t="s">
        <v>69</v>
      </c>
      <c r="V14" t="s">
        <v>38</v>
      </c>
      <c r="W14" t="s">
        <v>39</v>
      </c>
      <c r="X14" t="s">
        <v>40</v>
      </c>
      <c r="Y14" t="s">
        <v>41</v>
      </c>
      <c r="Z14" t="s">
        <v>34</v>
      </c>
      <c r="AA14" t="s">
        <v>35</v>
      </c>
      <c r="AB14" t="s">
        <v>36</v>
      </c>
      <c r="AC14" t="s">
        <v>45</v>
      </c>
      <c r="AD14" t="s">
        <v>46</v>
      </c>
      <c r="AE14" t="s">
        <v>42</v>
      </c>
      <c r="AF14" t="s">
        <v>43</v>
      </c>
      <c r="AG14" t="s">
        <v>44</v>
      </c>
      <c r="AH14" t="s">
        <v>48</v>
      </c>
      <c r="AI14" t="s">
        <v>56</v>
      </c>
      <c r="AJ14" t="s">
        <v>57</v>
      </c>
      <c r="AK14" t="s">
        <v>49</v>
      </c>
      <c r="AL14" t="s">
        <v>50</v>
      </c>
      <c r="AM14" t="s">
        <v>53</v>
      </c>
      <c r="AN14" t="s">
        <v>58</v>
      </c>
      <c r="AO14" t="s">
        <v>59</v>
      </c>
      <c r="AP14" t="s">
        <v>54</v>
      </c>
      <c r="AQ14" t="s">
        <v>55</v>
      </c>
    </row>
    <row r="15" spans="1:43">
      <c r="A15" t="s">
        <v>1</v>
      </c>
      <c r="B15" t="s">
        <v>15</v>
      </c>
      <c r="C15" t="s">
        <v>15</v>
      </c>
      <c r="D15" t="s">
        <v>15</v>
      </c>
      <c r="E15" t="s">
        <v>15</v>
      </c>
      <c r="F15" t="s">
        <v>15</v>
      </c>
      <c r="G15" t="s">
        <v>13</v>
      </c>
      <c r="H15" t="s">
        <v>15</v>
      </c>
      <c r="I15" t="s">
        <v>13</v>
      </c>
      <c r="J15" t="s">
        <v>15</v>
      </c>
      <c r="K15" t="s">
        <v>13</v>
      </c>
      <c r="L15" t="s">
        <v>15</v>
      </c>
      <c r="M15" t="s">
        <v>13</v>
      </c>
      <c r="N15" t="s">
        <v>15</v>
      </c>
      <c r="O15" t="s">
        <v>1</v>
      </c>
      <c r="P15" t="s">
        <v>13</v>
      </c>
      <c r="Q15" t="s">
        <v>15</v>
      </c>
      <c r="R15" t="s">
        <v>1</v>
      </c>
      <c r="S15" t="s">
        <v>13</v>
      </c>
      <c r="T15" t="s">
        <v>15</v>
      </c>
      <c r="U15" t="s">
        <v>1</v>
      </c>
      <c r="V15" t="s">
        <v>13</v>
      </c>
      <c r="W15" t="s">
        <v>15</v>
      </c>
      <c r="X15" t="s">
        <v>13</v>
      </c>
      <c r="Y15" t="s">
        <v>15</v>
      </c>
      <c r="Z15" t="s">
        <v>13</v>
      </c>
      <c r="AA15" t="s">
        <v>15</v>
      </c>
      <c r="AB15" t="s">
        <v>1</v>
      </c>
      <c r="AC15" t="s">
        <v>13</v>
      </c>
      <c r="AD15" t="s">
        <v>13</v>
      </c>
      <c r="AE15" t="s">
        <v>13</v>
      </c>
      <c r="AF15" t="s">
        <v>15</v>
      </c>
      <c r="AG15" t="s">
        <v>1</v>
      </c>
      <c r="AH15" t="s">
        <v>13</v>
      </c>
      <c r="AI15" t="s">
        <v>13</v>
      </c>
      <c r="AJ15" t="s">
        <v>13</v>
      </c>
      <c r="AK15" t="s">
        <v>15</v>
      </c>
      <c r="AL15" t="s">
        <v>1</v>
      </c>
      <c r="AM15" t="s">
        <v>13</v>
      </c>
      <c r="AN15" t="s">
        <v>13</v>
      </c>
      <c r="AO15" t="s">
        <v>13</v>
      </c>
      <c r="AP15" t="s">
        <v>15</v>
      </c>
      <c r="AQ15" t="s">
        <v>1</v>
      </c>
    </row>
    <row r="16" spans="1:43">
      <c r="A16">
        <v>0</v>
      </c>
      <c r="B16">
        <f>+$B$4*TAN(RADIANS(90-A16))</f>
        <v>9.7947313665714432E+16</v>
      </c>
      <c r="C16">
        <f>+B16+$B$4*TAN(RADIANS($B$3))</f>
        <v>9.7947313665714432E+16</v>
      </c>
      <c r="D16">
        <f>+C16*SIN(RADIANS($B$2))</f>
        <v>3.349995425831188E+16</v>
      </c>
      <c r="E16">
        <f>+C16*COS(RADIANS($B$2))</f>
        <v>9.2040367877474624E+16</v>
      </c>
      <c r="F16" t="e">
        <f>+$B$4/SIN(RADIANS(A16))+D16/COS(RADIANS(A16))</f>
        <v>#DIV/0!</v>
      </c>
      <c r="G16">
        <f>+$B$4*C16*1/2*$B$5</f>
        <v>5.8768388199428659E+18</v>
      </c>
      <c r="H16">
        <f>+$B$4*1/3</f>
        <v>2</v>
      </c>
      <c r="I16">
        <f>+C16*D16/2*$B$5</f>
        <v>3.2812305275259595E+34</v>
      </c>
      <c r="J16">
        <f>+E16*2/3*COS(RADIANS($B$2))-$B$4*TAN(RADIANS($B$3))</f>
        <v>5.7659769672588848E+16</v>
      </c>
      <c r="K16">
        <f>+D16*(D16*TAN(RADIANS(A16)))/2*$B$5</f>
        <v>0</v>
      </c>
      <c r="L16">
        <f>+D16*TAN(RADIANS(A16))*1/3*COS(RADIANS($B$2))+B16</f>
        <v>9.7947313665714432E+16</v>
      </c>
      <c r="M16">
        <f>+G16+I16+K16</f>
        <v>3.2812305275259599E+34</v>
      </c>
      <c r="N16">
        <f>+(G16*H16+I16*J16+K16*L16)/M16</f>
        <v>5.765976967258884E+16</v>
      </c>
      <c r="O16">
        <v>-90</v>
      </c>
      <c r="P16" t="e">
        <f>+$B$6*F16</f>
        <v>#DIV/0!</v>
      </c>
      <c r="Q16">
        <v>0</v>
      </c>
      <c r="R16">
        <f>+A16</f>
        <v>0</v>
      </c>
      <c r="S16">
        <f>+$B$11*C16</f>
        <v>1.9589462733142886E+18</v>
      </c>
      <c r="T16">
        <f>+C16/2*COS(RADIANS(B2))</f>
        <v>4.6020183938737312E+16</v>
      </c>
      <c r="U16">
        <v>-90</v>
      </c>
      <c r="V16">
        <f>+$B$8*$B$8*TAN(RADIANS(90-A16))/2*$B$7</f>
        <v>2.0405690347023841E+18</v>
      </c>
      <c r="W16">
        <f>+$B$8*TAN(RADIANS(90-A16))*1/3</f>
        <v>2.720758712936512E+16</v>
      </c>
      <c r="X16">
        <f>+$B$8*$B$8*TAN(RADIANS($B$3))</f>
        <v>0</v>
      </c>
      <c r="Y16">
        <f>+-$B$8*TAN(RADIANS($B$3))</f>
        <v>0</v>
      </c>
      <c r="Z16" t="e">
        <f>+$B$7*$B$8*$B$8/SIN(RADIANS(A16))/2</f>
        <v>#DIV/0!</v>
      </c>
      <c r="AA16" t="e">
        <f>+$B$8/SIN(RADIANS(A16))/3*COS(RADIANS(A16))</f>
        <v>#DIV/0!</v>
      </c>
      <c r="AB16">
        <f>(90+A16)</f>
        <v>90</v>
      </c>
      <c r="AC16" t="e">
        <f>+(V16+X16)*COS(RADIANS(-90))+Z16*COS(RADIANS(AB16))</f>
        <v>#DIV/0!</v>
      </c>
      <c r="AD16" t="e">
        <f>+(V16+X16)*SIN(RADIANS(-90))+Z16*SIN(RADIANS(AB16))</f>
        <v>#DIV/0!</v>
      </c>
      <c r="AE16" t="e">
        <f>+SQRT(AC16^2+AD16^2)</f>
        <v>#DIV/0!</v>
      </c>
      <c r="AF16" t="e">
        <f>+(-V16*W16-X16*Y16+Z16*AA16/COS(RADIANS(AB16)))/AE16*COS(RADIANS(AG16))</f>
        <v>#DIV/0!</v>
      </c>
      <c r="AG16">
        <f>+IFERROR(DEGREES(ATAN(AD16/AC16))+180,0)</f>
        <v>0</v>
      </c>
      <c r="AL16">
        <f>+(90-$B$9)+A16</f>
        <v>58</v>
      </c>
      <c r="AM16" t="e">
        <f>+MAX((M16*SIN(RADIANS(AL16-O16))+P16*SIN(RADIANS(AL16-R16))+AE16*SIN(RADIANS(AL16-AG16))+S16*SIN(RADIANS(AL16-U16)))/SIN(RADIANS(AL16-AQ16))*-1,0)</f>
        <v>#DIV/0!</v>
      </c>
      <c r="AN16" t="e">
        <f>+AM16*COS(RADIANS(AQ16))</f>
        <v>#DIV/0!</v>
      </c>
      <c r="AO16" t="e">
        <f>+AM16*SIN(RADIANS(AQ16))</f>
        <v>#DIV/0!</v>
      </c>
      <c r="AQ16">
        <f>+$B$3+$B$10</f>
        <v>20</v>
      </c>
    </row>
    <row r="17" spans="1:43">
      <c r="A17">
        <f>+A16+1</f>
        <v>1</v>
      </c>
      <c r="B17">
        <f t="shared" ref="B17:B42" si="0">+$B$4*TAN(RADIANS(90-A17))</f>
        <v>343.73976978455488</v>
      </c>
      <c r="C17">
        <f t="shared" ref="C17:C42" si="1">+B17+$B$4*TAN(RADIANS($B$3))</f>
        <v>343.73976978455488</v>
      </c>
      <c r="D17">
        <f t="shared" ref="D17:D42" si="2">+C17*SIN(RADIANS($B$2))</f>
        <v>117.56592532844583</v>
      </c>
      <c r="E17">
        <f t="shared" ref="E17:E42" si="3">+C17*COS(RADIANS($B$2))</f>
        <v>323.00972513719319</v>
      </c>
      <c r="F17">
        <f t="shared" ref="F17:F42" si="4">+$B$4/SIN(RADIANS(A17))+D17/COS(RADIANS(A17))</f>
        <v>461.37596490718244</v>
      </c>
      <c r="G17">
        <f t="shared" ref="G17:G80" si="5">+$B$4*C17*1/2*$B$5</f>
        <v>20624.386187073291</v>
      </c>
      <c r="H17">
        <f t="shared" ref="H17:H80" si="6">+$B$4*1/3</f>
        <v>2</v>
      </c>
      <c r="I17">
        <f t="shared" ref="I17:I27" si="7">+C17*D17/2*$B$5</f>
        <v>404120.84106908133</v>
      </c>
      <c r="J17">
        <f t="shared" ref="J17:J27" si="8">+E17*2/3*COS(RADIANS($B$2))-$B$4*TAN(RADIANS($B$3))</f>
        <v>202.35323676900333</v>
      </c>
      <c r="K17">
        <f t="shared" ref="K17:K27" si="9">+D17*(D17*TAN(RADIANS(A17)))/2*$B$5</f>
        <v>2412.5948778629827</v>
      </c>
      <c r="L17">
        <f t="shared" ref="L17:L27" si="10">+D17*TAN(RADIANS(A17))*1/3*COS(RADIANS($B$2))+B17</f>
        <v>344.38255739424142</v>
      </c>
      <c r="M17">
        <f t="shared" ref="M17:M27" si="11">+G17+I17+K17</f>
        <v>427157.8221340176</v>
      </c>
      <c r="N17">
        <f t="shared" ref="N17:N27" si="12">+(G17*H17+I17*J17+K17*L17)/M17</f>
        <v>193.48180068344732</v>
      </c>
      <c r="O17">
        <v>-90</v>
      </c>
      <c r="P17">
        <f t="shared" ref="P17:P27" si="13">+$B$6*F17</f>
        <v>2306.8798245359121</v>
      </c>
      <c r="Q17">
        <v>0</v>
      </c>
      <c r="R17">
        <f t="shared" ref="R17:R27" si="14">+A17</f>
        <v>1</v>
      </c>
      <c r="S17">
        <f t="shared" ref="S17:S80" si="15">+$B$11*C17</f>
        <v>6874.7953956910978</v>
      </c>
      <c r="T17">
        <f t="shared" ref="T17:T80" si="16">+C17/2*COS(RADIANS(B3))</f>
        <v>171.86988489227744</v>
      </c>
      <c r="U17">
        <v>-90</v>
      </c>
      <c r="V17">
        <f t="shared" ref="V17:V27" si="17">+$B$8*$B$8*TAN(RADIANS(90-A17))/2*$B$7</f>
        <v>7161.2452038448928</v>
      </c>
      <c r="W17">
        <f t="shared" ref="W17:W27" si="18">+$B$8*TAN(RADIANS(90-A17))*1/3</f>
        <v>95.483269384598586</v>
      </c>
      <c r="X17">
        <f t="shared" ref="X17:X80" si="19">+$B$8*$B$8*TAN(RADIANS($B$3))</f>
        <v>0</v>
      </c>
      <c r="Y17">
        <f t="shared" ref="Y17:Y80" si="20">+-$B$8*TAN(RADIANS($B$3))</f>
        <v>0</v>
      </c>
      <c r="Z17">
        <f t="shared" ref="Z17:Z80" si="21">+$B$7*$B$8*$B$8/SIN(RADIANS(A17))/2</f>
        <v>7162.3360623187737</v>
      </c>
      <c r="AA17">
        <f t="shared" ref="AA17:AA27" si="22">+$B$8/SIN(RADIANS(A17))/3*COS(RADIANS(A17))</f>
        <v>95.483269384599055</v>
      </c>
      <c r="AB17">
        <f t="shared" ref="AB17:AB80" si="23">(90+A17)</f>
        <v>91</v>
      </c>
      <c r="AC17">
        <f>+(V17+X17)*COS(RADIANS(-90))+Z17*COS(RADIANS(AB17))</f>
        <v>-124.99999999999932</v>
      </c>
      <c r="AD17">
        <f>+(V17+X17)*SIN(RADIANS(-90))+Z17*SIN(RADIANS(AB17))</f>
        <v>3.637978807091713E-11</v>
      </c>
      <c r="AE17">
        <f t="shared" ref="AE17:AE27" si="24">+SQRT(AC17^2+AD17^2)</f>
        <v>124.99999999999932</v>
      </c>
      <c r="AF17">
        <f t="shared" ref="AF17:AF27" si="25">+(-V17*W17-X17*Y17+Z17*AA17/COS(RADIANS(AB17)))/AE17*COS(RADIANS(AG17))</f>
        <v>318955.14559068234</v>
      </c>
      <c r="AG17">
        <f t="shared" ref="AG17:AG80" si="26">+IFERROR(DEGREES(ATAN(AD17/AC17))+180,0)</f>
        <v>179.99999999998332</v>
      </c>
      <c r="AL17">
        <f t="shared" ref="AL17:AL80" si="27">+(90-$B$9)+A17</f>
        <v>59</v>
      </c>
      <c r="AM17">
        <f t="shared" ref="AM17:AM80" si="28">+MAX((M17*SIN(RADIANS(AL17-O17))+P17*SIN(RADIANS(AL17-R17))+AE17*SIN(RADIANS(AL17-AG17))+S17*SIN(RADIANS(AL17-U17)))/SIN(RADIANS(AL17-AQ17))*-1,0)</f>
        <v>0</v>
      </c>
      <c r="AN17">
        <f>+AM17*COS(RADIANS(AQ17))</f>
        <v>0</v>
      </c>
      <c r="AO17">
        <f t="shared" ref="AO17:AO27" si="29">+AM17*SIN(RADIANS(AQ17))</f>
        <v>0</v>
      </c>
      <c r="AQ17">
        <f t="shared" ref="AQ17:AQ80" si="30">+$B$3+$B$10</f>
        <v>20</v>
      </c>
    </row>
    <row r="18" spans="1:43">
      <c r="A18">
        <f t="shared" ref="A18:A81" si="31">+A17+1</f>
        <v>2</v>
      </c>
      <c r="B18">
        <f t="shared" si="0"/>
        <v>171.81751969749308</v>
      </c>
      <c r="C18">
        <f t="shared" si="1"/>
        <v>171.81751969749308</v>
      </c>
      <c r="D18">
        <f t="shared" si="2"/>
        <v>58.765052712797491</v>
      </c>
      <c r="E18">
        <f t="shared" si="3"/>
        <v>161.45565538147173</v>
      </c>
      <c r="F18">
        <f t="shared" si="4"/>
        <v>230.72312270271146</v>
      </c>
      <c r="G18">
        <f t="shared" si="5"/>
        <v>10309.051181849587</v>
      </c>
      <c r="H18">
        <f t="shared" si="6"/>
        <v>2</v>
      </c>
      <c r="I18">
        <f t="shared" si="7"/>
        <v>100968.65602005302</v>
      </c>
      <c r="J18">
        <f t="shared" si="8"/>
        <v>101.14579196408108</v>
      </c>
      <c r="K18">
        <f t="shared" si="9"/>
        <v>1205.9299050822847</v>
      </c>
      <c r="L18">
        <f t="shared" si="10"/>
        <v>172.46030730717962</v>
      </c>
      <c r="M18">
        <f t="shared" si="11"/>
        <v>112483.6371069849</v>
      </c>
      <c r="N18">
        <f t="shared" si="12"/>
        <v>92.823703870381792</v>
      </c>
      <c r="O18">
        <v>-90</v>
      </c>
      <c r="P18">
        <f t="shared" si="13"/>
        <v>1153.6156135135573</v>
      </c>
      <c r="Q18">
        <v>0</v>
      </c>
      <c r="R18">
        <f t="shared" si="14"/>
        <v>2</v>
      </c>
      <c r="S18">
        <f t="shared" si="15"/>
        <v>3436.3503939498614</v>
      </c>
      <c r="T18">
        <f t="shared" si="16"/>
        <v>85.438142673513227</v>
      </c>
      <c r="U18">
        <v>-90</v>
      </c>
      <c r="V18">
        <f t="shared" si="17"/>
        <v>3579.5316603644392</v>
      </c>
      <c r="W18">
        <f t="shared" si="18"/>
        <v>47.727088804859193</v>
      </c>
      <c r="X18">
        <f t="shared" si="19"/>
        <v>0</v>
      </c>
      <c r="Y18">
        <f t="shared" si="20"/>
        <v>0</v>
      </c>
      <c r="Z18">
        <f t="shared" si="21"/>
        <v>3581.7135434804777</v>
      </c>
      <c r="AA18">
        <f t="shared" si="22"/>
        <v>47.727088804859335</v>
      </c>
      <c r="AB18">
        <f t="shared" si="23"/>
        <v>92</v>
      </c>
      <c r="AC18">
        <f t="shared" ref="AC18:AC27" si="32">+(V18+X18)*COS(RADIANS(-90))+Z18*COS(RADIANS(AB18))</f>
        <v>-124.99999999999973</v>
      </c>
      <c r="AD18">
        <f t="shared" ref="AD18:AD27" si="33">+(V18+X18)*SIN(RADIANS(-90))+Z18*SIN(RADIANS(AB18))</f>
        <v>1.1368683772161603E-11</v>
      </c>
      <c r="AE18">
        <f t="shared" si="24"/>
        <v>124.99999999999973</v>
      </c>
      <c r="AF18">
        <f t="shared" si="25"/>
        <v>40552.335459799535</v>
      </c>
      <c r="AG18">
        <f t="shared" si="26"/>
        <v>179.9999999999948</v>
      </c>
      <c r="AL18">
        <f t="shared" si="27"/>
        <v>60</v>
      </c>
      <c r="AM18">
        <f t="shared" si="28"/>
        <v>0</v>
      </c>
      <c r="AN18">
        <f t="shared" ref="AN18:AN27" si="34">+AM18*COS(RADIANS(AQ18))</f>
        <v>0</v>
      </c>
      <c r="AO18">
        <f t="shared" si="29"/>
        <v>0</v>
      </c>
      <c r="AQ18">
        <f t="shared" si="30"/>
        <v>20</v>
      </c>
    </row>
    <row r="19" spans="1:43">
      <c r="A19">
        <f t="shared" si="31"/>
        <v>3</v>
      </c>
      <c r="B19">
        <f t="shared" si="0"/>
        <v>114.48682012636897</v>
      </c>
      <c r="C19">
        <f t="shared" si="1"/>
        <v>114.48682012636897</v>
      </c>
      <c r="D19">
        <f t="shared" si="2"/>
        <v>39.156798628520768</v>
      </c>
      <c r="E19">
        <f t="shared" si="3"/>
        <v>107.58242004999255</v>
      </c>
      <c r="F19">
        <f t="shared" si="4"/>
        <v>153.85447096019442</v>
      </c>
      <c r="G19">
        <f t="shared" si="5"/>
        <v>6869.2092075821383</v>
      </c>
      <c r="H19">
        <f t="shared" si="6"/>
        <v>2</v>
      </c>
      <c r="I19">
        <f t="shared" si="7"/>
        <v>44829.373613079078</v>
      </c>
      <c r="J19">
        <f t="shared" si="8"/>
        <v>67.39627083151197</v>
      </c>
      <c r="K19">
        <f t="shared" si="9"/>
        <v>803.54483274605923</v>
      </c>
      <c r="L19">
        <f t="shared" si="10"/>
        <v>115.1296077360555</v>
      </c>
      <c r="M19">
        <f t="shared" si="11"/>
        <v>52502.127653407282</v>
      </c>
      <c r="N19">
        <f t="shared" si="12"/>
        <v>59.570591989878956</v>
      </c>
      <c r="O19">
        <v>-90</v>
      </c>
      <c r="P19">
        <f t="shared" si="13"/>
        <v>769.27235480097215</v>
      </c>
      <c r="Q19">
        <v>0</v>
      </c>
      <c r="R19">
        <f t="shared" si="14"/>
        <v>3</v>
      </c>
      <c r="S19">
        <f t="shared" si="15"/>
        <v>2289.7364025273791</v>
      </c>
      <c r="T19">
        <f t="shared" si="16"/>
        <v>53.791210024996275</v>
      </c>
      <c r="U19">
        <v>-90</v>
      </c>
      <c r="V19">
        <f t="shared" si="17"/>
        <v>2385.1420859660202</v>
      </c>
      <c r="W19">
        <f t="shared" si="18"/>
        <v>31.801894479546934</v>
      </c>
      <c r="X19">
        <f t="shared" si="19"/>
        <v>0</v>
      </c>
      <c r="Y19">
        <f t="shared" si="20"/>
        <v>0</v>
      </c>
      <c r="Z19">
        <f t="shared" si="21"/>
        <v>2388.4153261621746</v>
      </c>
      <c r="AA19">
        <f t="shared" si="22"/>
        <v>31.801894479547016</v>
      </c>
      <c r="AB19">
        <f t="shared" si="23"/>
        <v>93</v>
      </c>
      <c r="AC19">
        <f t="shared" si="32"/>
        <v>-124.99999999999987</v>
      </c>
      <c r="AD19">
        <f t="shared" si="33"/>
        <v>5.9117155615240335E-12</v>
      </c>
      <c r="AE19">
        <f t="shared" si="24"/>
        <v>124.99999999999987</v>
      </c>
      <c r="AF19">
        <f t="shared" si="25"/>
        <v>12217.362868614273</v>
      </c>
      <c r="AG19">
        <f t="shared" si="26"/>
        <v>179.9999999999973</v>
      </c>
      <c r="AL19">
        <f t="shared" si="27"/>
        <v>61</v>
      </c>
      <c r="AM19">
        <f t="shared" si="28"/>
        <v>0</v>
      </c>
      <c r="AN19">
        <f t="shared" si="34"/>
        <v>0</v>
      </c>
      <c r="AO19">
        <f t="shared" si="29"/>
        <v>0</v>
      </c>
      <c r="AQ19">
        <f t="shared" si="30"/>
        <v>20</v>
      </c>
    </row>
    <row r="20" spans="1:43">
      <c r="A20">
        <f t="shared" si="31"/>
        <v>4</v>
      </c>
      <c r="B20">
        <f t="shared" si="0"/>
        <v>85.803997540271652</v>
      </c>
      <c r="C20">
        <f t="shared" si="1"/>
        <v>85.803997540271652</v>
      </c>
      <c r="D20">
        <f t="shared" si="2"/>
        <v>29.346695536639036</v>
      </c>
      <c r="E20">
        <f t="shared" si="3"/>
        <v>80.629383322525513</v>
      </c>
      <c r="F20">
        <f t="shared" si="4"/>
        <v>115.43187933338075</v>
      </c>
      <c r="G20">
        <f t="shared" si="5"/>
        <v>5148.2398524162991</v>
      </c>
      <c r="H20">
        <f t="shared" si="6"/>
        <v>2</v>
      </c>
      <c r="I20">
        <f t="shared" si="7"/>
        <v>25180.63791640877</v>
      </c>
      <c r="J20">
        <f t="shared" si="8"/>
        <v>50.511224351130409</v>
      </c>
      <c r="K20">
        <f t="shared" si="9"/>
        <v>602.22966081456332</v>
      </c>
      <c r="L20">
        <f t="shared" si="10"/>
        <v>86.446785149958188</v>
      </c>
      <c r="M20">
        <f t="shared" si="11"/>
        <v>30931.107429639633</v>
      </c>
      <c r="N20">
        <f t="shared" si="12"/>
        <v>43.136578667272467</v>
      </c>
      <c r="O20">
        <v>-90</v>
      </c>
      <c r="P20">
        <f t="shared" si="13"/>
        <v>577.15939666690372</v>
      </c>
      <c r="Q20">
        <v>0</v>
      </c>
      <c r="R20">
        <f t="shared" si="14"/>
        <v>4</v>
      </c>
      <c r="S20">
        <f t="shared" si="15"/>
        <v>1716.0799508054331</v>
      </c>
      <c r="T20">
        <f t="shared" si="16"/>
        <v>42.738743712347897</v>
      </c>
      <c r="U20">
        <v>-90</v>
      </c>
      <c r="V20">
        <f t="shared" si="17"/>
        <v>1787.5832820889927</v>
      </c>
      <c r="W20">
        <f t="shared" si="18"/>
        <v>23.834443761186566</v>
      </c>
      <c r="X20">
        <f t="shared" si="19"/>
        <v>0</v>
      </c>
      <c r="Y20">
        <f t="shared" si="20"/>
        <v>0</v>
      </c>
      <c r="Z20">
        <f t="shared" si="21"/>
        <v>1791.9483782754594</v>
      </c>
      <c r="AA20">
        <f t="shared" si="22"/>
        <v>23.834443761186542</v>
      </c>
      <c r="AB20">
        <f t="shared" si="23"/>
        <v>94</v>
      </c>
      <c r="AC20">
        <f t="shared" si="32"/>
        <v>-124.99999999999993</v>
      </c>
      <c r="AD20">
        <f t="shared" si="33"/>
        <v>-1.8189894035458565E-12</v>
      </c>
      <c r="AE20">
        <f t="shared" si="24"/>
        <v>124.99999999999993</v>
      </c>
      <c r="AF20">
        <f t="shared" si="25"/>
        <v>5239.0424486519305</v>
      </c>
      <c r="AG20">
        <f t="shared" si="26"/>
        <v>180.00000000000082</v>
      </c>
      <c r="AL20">
        <f t="shared" si="27"/>
        <v>62</v>
      </c>
      <c r="AM20">
        <f t="shared" si="28"/>
        <v>0</v>
      </c>
      <c r="AN20">
        <f t="shared" si="34"/>
        <v>0</v>
      </c>
      <c r="AO20">
        <f t="shared" si="29"/>
        <v>0</v>
      </c>
      <c r="AQ20">
        <f t="shared" si="30"/>
        <v>20</v>
      </c>
    </row>
    <row r="21" spans="1:43">
      <c r="A21">
        <f t="shared" si="31"/>
        <v>5</v>
      </c>
      <c r="B21">
        <f t="shared" si="0"/>
        <v>68.580313816568093</v>
      </c>
      <c r="C21">
        <f t="shared" si="1"/>
        <v>68.580313816568093</v>
      </c>
      <c r="D21">
        <f t="shared" si="2"/>
        <v>23.455848760861958</v>
      </c>
      <c r="E21">
        <f t="shared" si="3"/>
        <v>64.444414824610917</v>
      </c>
      <c r="F21">
        <f t="shared" si="4"/>
        <v>92.387725766588915</v>
      </c>
      <c r="G21">
        <f t="shared" si="5"/>
        <v>4114.8188289940854</v>
      </c>
      <c r="H21">
        <f t="shared" si="6"/>
        <v>2</v>
      </c>
      <c r="I21">
        <f t="shared" si="7"/>
        <v>16086.094688538727</v>
      </c>
      <c r="J21">
        <f t="shared" si="8"/>
        <v>40.371960707701916</v>
      </c>
      <c r="K21">
        <f t="shared" si="9"/>
        <v>481.34236530091312</v>
      </c>
      <c r="L21">
        <f t="shared" si="10"/>
        <v>69.22310142625463</v>
      </c>
      <c r="M21">
        <f t="shared" si="11"/>
        <v>20682.255882833724</v>
      </c>
      <c r="N21">
        <f t="shared" si="12"/>
        <v>33.409161730347584</v>
      </c>
      <c r="O21">
        <v>-90</v>
      </c>
      <c r="P21">
        <f t="shared" si="13"/>
        <v>461.93862883294457</v>
      </c>
      <c r="Q21">
        <v>0</v>
      </c>
      <c r="R21">
        <f t="shared" si="14"/>
        <v>5</v>
      </c>
      <c r="S21">
        <f t="shared" si="15"/>
        <v>1371.6062763313619</v>
      </c>
      <c r="T21">
        <f t="shared" si="16"/>
        <v>33.769212375283253</v>
      </c>
      <c r="U21">
        <v>-90</v>
      </c>
      <c r="V21">
        <f t="shared" si="17"/>
        <v>1428.7565378451686</v>
      </c>
      <c r="W21">
        <f t="shared" si="18"/>
        <v>19.050087171268913</v>
      </c>
      <c r="X21">
        <f t="shared" si="19"/>
        <v>0</v>
      </c>
      <c r="Y21">
        <f t="shared" si="20"/>
        <v>0</v>
      </c>
      <c r="Z21">
        <f t="shared" si="21"/>
        <v>1434.2141557087321</v>
      </c>
      <c r="AA21">
        <f t="shared" si="22"/>
        <v>19.050087171268906</v>
      </c>
      <c r="AB21">
        <f t="shared" si="23"/>
        <v>95</v>
      </c>
      <c r="AC21">
        <f t="shared" si="32"/>
        <v>-125.00000000000001</v>
      </c>
      <c r="AD21">
        <f t="shared" si="33"/>
        <v>0</v>
      </c>
      <c r="AE21">
        <f t="shared" si="24"/>
        <v>125.00000000000001</v>
      </c>
      <c r="AF21">
        <f t="shared" si="25"/>
        <v>2725.6130905124992</v>
      </c>
      <c r="AG21">
        <f t="shared" si="26"/>
        <v>180</v>
      </c>
      <c r="AL21">
        <f t="shared" si="27"/>
        <v>63</v>
      </c>
      <c r="AM21">
        <f t="shared" si="28"/>
        <v>0</v>
      </c>
      <c r="AN21">
        <f t="shared" si="34"/>
        <v>0</v>
      </c>
      <c r="AO21">
        <f t="shared" si="29"/>
        <v>0</v>
      </c>
      <c r="AQ21">
        <f t="shared" si="30"/>
        <v>20</v>
      </c>
    </row>
    <row r="22" spans="1:43">
      <c r="A22">
        <f t="shared" si="31"/>
        <v>6</v>
      </c>
      <c r="B22">
        <f t="shared" si="0"/>
        <v>57.086186725335523</v>
      </c>
      <c r="C22">
        <f t="shared" si="1"/>
        <v>57.086186725335523</v>
      </c>
      <c r="D22">
        <f t="shared" si="2"/>
        <v>19.524625765715143</v>
      </c>
      <c r="E22">
        <f t="shared" si="3"/>
        <v>53.643468414604271</v>
      </c>
      <c r="F22">
        <f t="shared" si="4"/>
        <v>77.03280626383949</v>
      </c>
      <c r="G22">
        <f t="shared" si="5"/>
        <v>3425.1712035201313</v>
      </c>
      <c r="H22">
        <f t="shared" si="6"/>
        <v>2</v>
      </c>
      <c r="I22">
        <f t="shared" si="7"/>
        <v>11145.864322039117</v>
      </c>
      <c r="J22">
        <f t="shared" si="8"/>
        <v>33.605580948377053</v>
      </c>
      <c r="K22">
        <f t="shared" si="9"/>
        <v>400.66891816619636</v>
      </c>
      <c r="L22">
        <f t="shared" si="10"/>
        <v>57.728974335022059</v>
      </c>
      <c r="M22">
        <f t="shared" si="11"/>
        <v>14971.704443725444</v>
      </c>
      <c r="N22">
        <f t="shared" si="12"/>
        <v>27.020557033782008</v>
      </c>
      <c r="O22">
        <v>-90</v>
      </c>
      <c r="P22">
        <f t="shared" si="13"/>
        <v>385.16403131919742</v>
      </c>
      <c r="Q22">
        <v>0</v>
      </c>
      <c r="R22">
        <f t="shared" si="14"/>
        <v>6</v>
      </c>
      <c r="S22">
        <f t="shared" si="15"/>
        <v>1141.7237345067106</v>
      </c>
      <c r="T22">
        <f t="shared" si="16"/>
        <v>28.434478275027317</v>
      </c>
      <c r="U22">
        <v>-90</v>
      </c>
      <c r="V22">
        <f t="shared" si="17"/>
        <v>1189.2955567778233</v>
      </c>
      <c r="W22">
        <f t="shared" si="18"/>
        <v>15.857274090370979</v>
      </c>
      <c r="X22">
        <f t="shared" si="19"/>
        <v>0</v>
      </c>
      <c r="Y22">
        <f t="shared" si="20"/>
        <v>0</v>
      </c>
      <c r="Z22">
        <f t="shared" si="21"/>
        <v>1195.8465291882032</v>
      </c>
      <c r="AA22">
        <f t="shared" si="22"/>
        <v>15.857274090370975</v>
      </c>
      <c r="AB22">
        <f t="shared" si="23"/>
        <v>96</v>
      </c>
      <c r="AC22">
        <f t="shared" si="32"/>
        <v>-125.00000000000003</v>
      </c>
      <c r="AD22">
        <f t="shared" si="33"/>
        <v>0</v>
      </c>
      <c r="AE22">
        <f t="shared" si="24"/>
        <v>125.00000000000003</v>
      </c>
      <c r="AF22">
        <f t="shared" si="25"/>
        <v>1602.1792583112044</v>
      </c>
      <c r="AG22">
        <f t="shared" si="26"/>
        <v>180</v>
      </c>
      <c r="AL22">
        <f t="shared" si="27"/>
        <v>64</v>
      </c>
      <c r="AM22">
        <f t="shared" si="28"/>
        <v>0</v>
      </c>
      <c r="AN22">
        <f t="shared" si="34"/>
        <v>0</v>
      </c>
      <c r="AO22">
        <f t="shared" si="29"/>
        <v>0</v>
      </c>
      <c r="AQ22">
        <f t="shared" si="30"/>
        <v>20</v>
      </c>
    </row>
    <row r="23" spans="1:43">
      <c r="A23">
        <f t="shared" si="31"/>
        <v>7</v>
      </c>
      <c r="B23">
        <f t="shared" si="0"/>
        <v>48.866078567847559</v>
      </c>
      <c r="C23">
        <f t="shared" si="1"/>
        <v>48.866078567847559</v>
      </c>
      <c r="D23">
        <f t="shared" si="2"/>
        <v>16.713183195538612</v>
      </c>
      <c r="E23">
        <f t="shared" si="3"/>
        <v>45.919093436950781</v>
      </c>
      <c r="F23">
        <f t="shared" si="4"/>
        <v>66.071750572949341</v>
      </c>
      <c r="G23">
        <f t="shared" si="5"/>
        <v>2931.9647140708539</v>
      </c>
      <c r="H23">
        <f t="shared" si="6"/>
        <v>2</v>
      </c>
      <c r="I23">
        <f t="shared" si="7"/>
        <v>8167.077231520193</v>
      </c>
      <c r="J23">
        <f t="shared" si="8"/>
        <v>28.766555503920859</v>
      </c>
      <c r="K23">
        <f t="shared" si="9"/>
        <v>342.97471871797649</v>
      </c>
      <c r="L23">
        <f t="shared" si="10"/>
        <v>49.508866177534095</v>
      </c>
      <c r="M23">
        <f t="shared" si="11"/>
        <v>11442.016664309023</v>
      </c>
      <c r="N23">
        <f t="shared" si="12"/>
        <v>22.529498682593353</v>
      </c>
      <c r="O23">
        <v>-90</v>
      </c>
      <c r="P23">
        <f t="shared" si="13"/>
        <v>330.35875286474669</v>
      </c>
      <c r="Q23">
        <v>0</v>
      </c>
      <c r="R23">
        <f t="shared" si="14"/>
        <v>7</v>
      </c>
      <c r="S23">
        <f t="shared" si="15"/>
        <v>977.32157135695115</v>
      </c>
      <c r="T23">
        <f t="shared" si="16"/>
        <v>20.720392448046727</v>
      </c>
      <c r="U23">
        <v>-90</v>
      </c>
      <c r="V23">
        <f t="shared" si="17"/>
        <v>1018.0433034968241</v>
      </c>
      <c r="W23">
        <f t="shared" si="18"/>
        <v>13.57391071329099</v>
      </c>
      <c r="X23">
        <f t="shared" si="19"/>
        <v>0</v>
      </c>
      <c r="Y23">
        <f t="shared" si="20"/>
        <v>0</v>
      </c>
      <c r="Z23">
        <f t="shared" si="21"/>
        <v>1025.6886310156349</v>
      </c>
      <c r="AA23">
        <f t="shared" si="22"/>
        <v>13.57391071329099</v>
      </c>
      <c r="AB23">
        <f t="shared" si="23"/>
        <v>97</v>
      </c>
      <c r="AC23">
        <f t="shared" si="32"/>
        <v>-124.99999999999983</v>
      </c>
      <c r="AD23">
        <f t="shared" si="33"/>
        <v>0</v>
      </c>
      <c r="AE23">
        <f t="shared" si="24"/>
        <v>124.99999999999983</v>
      </c>
      <c r="AF23">
        <f t="shared" si="25"/>
        <v>1024.4871805248258</v>
      </c>
      <c r="AG23">
        <f t="shared" si="26"/>
        <v>180</v>
      </c>
      <c r="AL23">
        <f t="shared" si="27"/>
        <v>65</v>
      </c>
      <c r="AM23">
        <f t="shared" si="28"/>
        <v>0</v>
      </c>
      <c r="AN23">
        <f t="shared" si="34"/>
        <v>0</v>
      </c>
      <c r="AO23">
        <f t="shared" si="29"/>
        <v>0</v>
      </c>
      <c r="AQ23">
        <f t="shared" si="30"/>
        <v>20</v>
      </c>
    </row>
    <row r="24" spans="1:43">
      <c r="A24">
        <f t="shared" si="31"/>
        <v>8</v>
      </c>
      <c r="B24">
        <f t="shared" si="0"/>
        <v>42.692218334305238</v>
      </c>
      <c r="C24">
        <f t="shared" si="1"/>
        <v>42.692218334305238</v>
      </c>
      <c r="D24">
        <f t="shared" si="2"/>
        <v>14.60159863358982</v>
      </c>
      <c r="E24">
        <f t="shared" si="3"/>
        <v>40.117562533727501</v>
      </c>
      <c r="F24">
        <f t="shared" si="4"/>
        <v>57.856876109015495</v>
      </c>
      <c r="G24">
        <f t="shared" si="5"/>
        <v>2561.5331000583142</v>
      </c>
      <c r="H24">
        <f t="shared" si="6"/>
        <v>2</v>
      </c>
      <c r="I24">
        <f t="shared" si="7"/>
        <v>6233.746368951096</v>
      </c>
      <c r="J24">
        <f t="shared" si="8"/>
        <v>25.13211831790731</v>
      </c>
      <c r="K24">
        <f t="shared" si="9"/>
        <v>299.64245144665665</v>
      </c>
      <c r="L24">
        <f t="shared" si="10"/>
        <v>43.335005943991774</v>
      </c>
      <c r="M24">
        <f t="shared" si="11"/>
        <v>9094.9219204560668</v>
      </c>
      <c r="N24">
        <f t="shared" si="12"/>
        <v>19.216803228385452</v>
      </c>
      <c r="O24">
        <v>-90</v>
      </c>
      <c r="P24">
        <f t="shared" si="13"/>
        <v>289.28438054507745</v>
      </c>
      <c r="Q24">
        <v>0</v>
      </c>
      <c r="R24">
        <f t="shared" si="14"/>
        <v>8</v>
      </c>
      <c r="S24">
        <f t="shared" si="15"/>
        <v>853.84436668610476</v>
      </c>
      <c r="T24">
        <f t="shared" si="16"/>
        <v>20.05878126686375</v>
      </c>
      <c r="U24">
        <v>-90</v>
      </c>
      <c r="V24">
        <f t="shared" si="17"/>
        <v>889.42121529802591</v>
      </c>
      <c r="W24">
        <f t="shared" si="18"/>
        <v>11.858949537307012</v>
      </c>
      <c r="X24">
        <f t="shared" si="19"/>
        <v>0</v>
      </c>
      <c r="Y24">
        <f t="shared" si="20"/>
        <v>0</v>
      </c>
      <c r="Z24">
        <f t="shared" si="21"/>
        <v>898.1620667909649</v>
      </c>
      <c r="AA24">
        <f t="shared" si="22"/>
        <v>11.858949537307014</v>
      </c>
      <c r="AB24">
        <f t="shared" si="23"/>
        <v>98</v>
      </c>
      <c r="AC24">
        <f t="shared" si="32"/>
        <v>-124.99999999999986</v>
      </c>
      <c r="AD24">
        <f t="shared" si="33"/>
        <v>0</v>
      </c>
      <c r="AE24">
        <f t="shared" si="24"/>
        <v>124.99999999999986</v>
      </c>
      <c r="AF24">
        <f t="shared" si="25"/>
        <v>696.64042403289079</v>
      </c>
      <c r="AG24">
        <f t="shared" si="26"/>
        <v>180</v>
      </c>
      <c r="AL24">
        <f t="shared" si="27"/>
        <v>66</v>
      </c>
      <c r="AM24">
        <f t="shared" si="28"/>
        <v>0</v>
      </c>
      <c r="AN24">
        <f t="shared" si="34"/>
        <v>0</v>
      </c>
      <c r="AO24">
        <f t="shared" si="29"/>
        <v>0</v>
      </c>
      <c r="AQ24">
        <f t="shared" si="30"/>
        <v>20</v>
      </c>
    </row>
    <row r="25" spans="1:43">
      <c r="A25">
        <f t="shared" si="31"/>
        <v>9</v>
      </c>
      <c r="B25">
        <f t="shared" si="0"/>
        <v>37.882509088050249</v>
      </c>
      <c r="C25">
        <f t="shared" si="1"/>
        <v>37.882509088050249</v>
      </c>
      <c r="D25">
        <f t="shared" si="2"/>
        <v>12.956581187830894</v>
      </c>
      <c r="E25">
        <f t="shared" si="3"/>
        <v>35.597914246895932</v>
      </c>
      <c r="F25">
        <f t="shared" si="4"/>
        <v>51.472805931117648</v>
      </c>
      <c r="G25">
        <f t="shared" si="5"/>
        <v>2272.9505452830149</v>
      </c>
      <c r="H25">
        <f t="shared" si="6"/>
        <v>2</v>
      </c>
      <c r="I25">
        <f t="shared" si="7"/>
        <v>4908.2780459806472</v>
      </c>
      <c r="J25">
        <f t="shared" si="8"/>
        <v>22.300731555451776</v>
      </c>
      <c r="K25">
        <f t="shared" si="9"/>
        <v>265.88470529235502</v>
      </c>
      <c r="L25">
        <f t="shared" si="10"/>
        <v>38.525296697736785</v>
      </c>
      <c r="M25">
        <f t="shared" si="11"/>
        <v>7447.1132965560164</v>
      </c>
      <c r="N25">
        <f t="shared" si="12"/>
        <v>16.683965236534728</v>
      </c>
      <c r="O25">
        <v>-90</v>
      </c>
      <c r="P25">
        <f t="shared" si="13"/>
        <v>257.36402965558824</v>
      </c>
      <c r="Q25">
        <v>0</v>
      </c>
      <c r="R25">
        <f t="shared" si="14"/>
        <v>9</v>
      </c>
      <c r="S25">
        <f t="shared" si="15"/>
        <v>757.650181761005</v>
      </c>
      <c r="T25">
        <f t="shared" si="16"/>
        <v>17.798957123447966</v>
      </c>
      <c r="U25">
        <v>-90</v>
      </c>
      <c r="V25">
        <f t="shared" si="17"/>
        <v>789.21893933438014</v>
      </c>
      <c r="W25">
        <f t="shared" si="18"/>
        <v>10.522919191125068</v>
      </c>
      <c r="X25">
        <f t="shared" si="19"/>
        <v>0</v>
      </c>
      <c r="Y25">
        <f t="shared" si="20"/>
        <v>0</v>
      </c>
      <c r="Z25">
        <f t="shared" si="21"/>
        <v>799.0566526874577</v>
      </c>
      <c r="AA25">
        <f t="shared" si="22"/>
        <v>10.522919191125073</v>
      </c>
      <c r="AB25">
        <f t="shared" si="23"/>
        <v>99</v>
      </c>
      <c r="AC25">
        <f t="shared" si="32"/>
        <v>-124.99999999999991</v>
      </c>
      <c r="AD25">
        <f t="shared" si="33"/>
        <v>0</v>
      </c>
      <c r="AE25">
        <f t="shared" si="24"/>
        <v>124.99999999999991</v>
      </c>
      <c r="AF25">
        <f t="shared" si="25"/>
        <v>496.4419653751807</v>
      </c>
      <c r="AG25">
        <f t="shared" si="26"/>
        <v>180</v>
      </c>
      <c r="AL25">
        <f t="shared" si="27"/>
        <v>67</v>
      </c>
      <c r="AM25">
        <f t="shared" si="28"/>
        <v>0</v>
      </c>
      <c r="AN25">
        <f t="shared" si="34"/>
        <v>0</v>
      </c>
      <c r="AO25">
        <f t="shared" si="29"/>
        <v>0</v>
      </c>
      <c r="AQ25">
        <f t="shared" si="30"/>
        <v>20</v>
      </c>
    </row>
    <row r="26" spans="1:43">
      <c r="A26">
        <f t="shared" si="31"/>
        <v>10</v>
      </c>
      <c r="B26">
        <f t="shared" si="0"/>
        <v>34.027690917706238</v>
      </c>
      <c r="C26">
        <f t="shared" si="1"/>
        <v>34.027690917706238</v>
      </c>
      <c r="D26">
        <f t="shared" si="2"/>
        <v>11.638155724715443</v>
      </c>
      <c r="E26">
        <f t="shared" si="3"/>
        <v>31.975570057752229</v>
      </c>
      <c r="F26">
        <f t="shared" si="4"/>
        <v>46.370315935008293</v>
      </c>
      <c r="G26">
        <f t="shared" si="5"/>
        <v>2041.6614550623742</v>
      </c>
      <c r="H26">
        <f t="shared" si="6"/>
        <v>2</v>
      </c>
      <c r="I26">
        <f t="shared" si="7"/>
        <v>3960.1956585275052</v>
      </c>
      <c r="J26">
        <f t="shared" si="8"/>
        <v>20.031471485795077</v>
      </c>
      <c r="K26">
        <f t="shared" si="9"/>
        <v>238.82902134081749</v>
      </c>
      <c r="L26">
        <f t="shared" si="10"/>
        <v>34.670478527392774</v>
      </c>
      <c r="M26">
        <f t="shared" si="11"/>
        <v>6240.6861349306964</v>
      </c>
      <c r="N26">
        <f t="shared" si="12"/>
        <v>14.692644974561155</v>
      </c>
      <c r="O26">
        <v>-90</v>
      </c>
      <c r="P26">
        <f t="shared" si="13"/>
        <v>231.85157967504148</v>
      </c>
      <c r="Q26">
        <v>0</v>
      </c>
      <c r="R26">
        <f t="shared" si="14"/>
        <v>10</v>
      </c>
      <c r="S26">
        <f t="shared" si="15"/>
        <v>680.55381835412481</v>
      </c>
      <c r="T26">
        <f t="shared" si="16"/>
        <v>17.013845458853119</v>
      </c>
      <c r="U26">
        <v>-90</v>
      </c>
      <c r="V26">
        <f t="shared" si="17"/>
        <v>708.91022745221335</v>
      </c>
      <c r="W26">
        <f t="shared" si="18"/>
        <v>9.4521363660295119</v>
      </c>
      <c r="X26">
        <f t="shared" si="19"/>
        <v>0</v>
      </c>
      <c r="Y26">
        <f t="shared" si="20"/>
        <v>0</v>
      </c>
      <c r="Z26">
        <f t="shared" si="21"/>
        <v>719.84631039295425</v>
      </c>
      <c r="AA26">
        <f t="shared" si="22"/>
        <v>9.4521363660295172</v>
      </c>
      <c r="AB26">
        <f t="shared" si="23"/>
        <v>100</v>
      </c>
      <c r="AC26">
        <f t="shared" si="32"/>
        <v>-124.99999999999993</v>
      </c>
      <c r="AD26">
        <f t="shared" si="33"/>
        <v>0</v>
      </c>
      <c r="AE26">
        <f t="shared" si="24"/>
        <v>124.99999999999993</v>
      </c>
      <c r="AF26">
        <f t="shared" si="25"/>
        <v>367.07106253308393</v>
      </c>
      <c r="AG26">
        <f t="shared" si="26"/>
        <v>180</v>
      </c>
      <c r="AL26">
        <f t="shared" si="27"/>
        <v>68</v>
      </c>
      <c r="AM26">
        <f t="shared" si="28"/>
        <v>0</v>
      </c>
      <c r="AN26">
        <f t="shared" si="34"/>
        <v>0</v>
      </c>
      <c r="AO26">
        <f t="shared" si="29"/>
        <v>0</v>
      </c>
      <c r="AQ26">
        <f t="shared" si="30"/>
        <v>20</v>
      </c>
    </row>
    <row r="27" spans="1:43">
      <c r="A27">
        <f t="shared" si="31"/>
        <v>11</v>
      </c>
      <c r="B27">
        <f t="shared" si="0"/>
        <v>30.867324095821843</v>
      </c>
      <c r="C27">
        <f t="shared" si="1"/>
        <v>30.867324095821843</v>
      </c>
      <c r="D27">
        <f t="shared" si="2"/>
        <v>10.557246611332854</v>
      </c>
      <c r="E27">
        <f t="shared" si="3"/>
        <v>29.005796676250849</v>
      </c>
      <c r="F27">
        <f t="shared" si="4"/>
        <v>42.199901760731237</v>
      </c>
      <c r="G27">
        <f t="shared" si="5"/>
        <v>1852.0394457493105</v>
      </c>
      <c r="H27">
        <f t="shared" si="6"/>
        <v>2</v>
      </c>
      <c r="I27">
        <f t="shared" si="7"/>
        <v>3258.7395271152809</v>
      </c>
      <c r="J27">
        <f t="shared" si="8"/>
        <v>18.171022064459571</v>
      </c>
      <c r="K27">
        <f t="shared" si="9"/>
        <v>216.64745994794944</v>
      </c>
      <c r="L27">
        <f t="shared" si="10"/>
        <v>31.510111705508383</v>
      </c>
      <c r="M27">
        <f t="shared" si="11"/>
        <v>5327.426432812541</v>
      </c>
      <c r="N27">
        <f t="shared" si="12"/>
        <v>13.091742004195151</v>
      </c>
      <c r="O27">
        <v>-90</v>
      </c>
      <c r="P27">
        <f t="shared" si="13"/>
        <v>210.99950880365617</v>
      </c>
      <c r="Q27">
        <v>0</v>
      </c>
      <c r="R27">
        <f t="shared" si="14"/>
        <v>11</v>
      </c>
      <c r="S27">
        <f t="shared" si="15"/>
        <v>617.34648191643691</v>
      </c>
      <c r="T27" t="e">
        <f t="shared" si="16"/>
        <v>#VALUE!</v>
      </c>
      <c r="U27">
        <v>-90</v>
      </c>
      <c r="V27">
        <f t="shared" si="17"/>
        <v>643.06925199628836</v>
      </c>
      <c r="W27">
        <f t="shared" si="18"/>
        <v>8.5742566932838447</v>
      </c>
      <c r="X27">
        <f t="shared" si="19"/>
        <v>0</v>
      </c>
      <c r="Y27">
        <f t="shared" si="20"/>
        <v>0</v>
      </c>
      <c r="Z27">
        <f t="shared" si="21"/>
        <v>655.10538302098109</v>
      </c>
      <c r="AA27">
        <f t="shared" si="22"/>
        <v>8.5742566932838518</v>
      </c>
      <c r="AB27">
        <f t="shared" si="23"/>
        <v>101</v>
      </c>
      <c r="AC27">
        <f t="shared" si="32"/>
        <v>-124.99999999999996</v>
      </c>
      <c r="AD27">
        <f t="shared" si="33"/>
        <v>0</v>
      </c>
      <c r="AE27">
        <f t="shared" si="24"/>
        <v>124.99999999999996</v>
      </c>
      <c r="AF27">
        <f t="shared" si="25"/>
        <v>279.61499961827985</v>
      </c>
      <c r="AG27">
        <f t="shared" si="26"/>
        <v>180</v>
      </c>
      <c r="AL27">
        <f t="shared" si="27"/>
        <v>69</v>
      </c>
      <c r="AM27">
        <f t="shared" si="28"/>
        <v>0</v>
      </c>
      <c r="AN27">
        <f t="shared" si="34"/>
        <v>0</v>
      </c>
      <c r="AO27">
        <f t="shared" si="29"/>
        <v>0</v>
      </c>
      <c r="AQ27">
        <f t="shared" si="30"/>
        <v>20</v>
      </c>
    </row>
    <row r="28" spans="1:43">
      <c r="A28">
        <f t="shared" si="31"/>
        <v>12</v>
      </c>
      <c r="B28">
        <f t="shared" si="0"/>
        <v>28.227780656870706</v>
      </c>
      <c r="C28">
        <f t="shared" si="1"/>
        <v>28.227780656870706</v>
      </c>
      <c r="D28">
        <f t="shared" si="2"/>
        <v>9.6544695860284584</v>
      </c>
      <c r="E28">
        <f t="shared" si="3"/>
        <v>26.525437184424607</v>
      </c>
      <c r="F28">
        <f t="shared" si="4"/>
        <v>38.728562248151448</v>
      </c>
      <c r="G28">
        <f t="shared" si="5"/>
        <v>1693.6668394122423</v>
      </c>
      <c r="H28">
        <f t="shared" si="6"/>
        <v>2</v>
      </c>
      <c r="I28">
        <f t="shared" ref="I28:I42" si="35">+C28*D28/2*$B$5</f>
        <v>2725.2424983284068</v>
      </c>
      <c r="J28">
        <f t="shared" ref="J28:J42" si="36">+E28*2/3*COS(RADIANS($B$2))-$B$4*TAN(RADIANS($B$3))</f>
        <v>16.617171723549298</v>
      </c>
      <c r="K28">
        <f t="shared" ref="K28:K42" si="37">+D28*(D28*TAN(RADIANS(A28)))/2*$B$5</f>
        <v>198.12138429280566</v>
      </c>
      <c r="L28">
        <f t="shared" ref="L28:L42" si="38">+D28*TAN(RADIANS(A28))*1/3*COS(RADIANS($B$2))+B28</f>
        <v>28.870568266557246</v>
      </c>
      <c r="M28">
        <f t="shared" ref="M28:M42" si="39">+G28+I28+K28</f>
        <v>4617.0307220334544</v>
      </c>
      <c r="N28">
        <f t="shared" ref="N28:N42" si="40">+(G28*H28+I28*J28+K28*L28)/M28</f>
        <v>11.780955442331638</v>
      </c>
      <c r="O28">
        <v>-90</v>
      </c>
      <c r="P28">
        <f t="shared" ref="P28:P42" si="41">+$B$6*F28</f>
        <v>193.64281124075723</v>
      </c>
      <c r="Q28">
        <v>0</v>
      </c>
      <c r="R28">
        <f t="shared" ref="R28:R42" si="42">+A28</f>
        <v>12</v>
      </c>
      <c r="S28">
        <f t="shared" si="15"/>
        <v>564.55561313741418</v>
      </c>
      <c r="T28" t="e">
        <f t="shared" si="16"/>
        <v>#VALUE!</v>
      </c>
      <c r="U28">
        <v>-90</v>
      </c>
      <c r="V28">
        <f t="shared" ref="V28:V42" si="43">+$B$8*$B$8*TAN(RADIANS(90-A28))/2*$B$7</f>
        <v>588.07876368480629</v>
      </c>
      <c r="W28">
        <f t="shared" ref="W28:W42" si="44">+$B$8*TAN(RADIANS(90-A28))*1/3</f>
        <v>7.8410501824640848</v>
      </c>
      <c r="X28">
        <f t="shared" si="19"/>
        <v>0</v>
      </c>
      <c r="Y28">
        <f t="shared" si="20"/>
        <v>0</v>
      </c>
      <c r="Z28">
        <f t="shared" si="21"/>
        <v>601.21679309301635</v>
      </c>
      <c r="AA28">
        <f t="shared" ref="AA28:AA42" si="45">+$B$8/SIN(RADIANS(A28))/3*COS(RADIANS(A28))</f>
        <v>7.8410501824640901</v>
      </c>
      <c r="AB28">
        <f t="shared" si="23"/>
        <v>102</v>
      </c>
      <c r="AC28">
        <f t="shared" ref="AC28:AC42" si="46">+(V28+X28)*COS(RADIANS(-90))+Z28*COS(RADIANS(AB28))</f>
        <v>-124.99999999999996</v>
      </c>
      <c r="AD28">
        <f t="shared" ref="AD28:AD42" si="47">+(V28+X28)*SIN(RADIANS(-90))+Z28*SIN(RADIANS(AB28))</f>
        <v>0</v>
      </c>
      <c r="AE28">
        <f t="shared" ref="AE28:AE42" si="48">+SQRT(AC28^2+AD28^2)</f>
        <v>124.99999999999996</v>
      </c>
      <c r="AF28">
        <f t="shared" ref="AF28:AF42" si="49">+(-V28*W28-X28*Y28+Z28*AA28/COS(RADIANS(AB28)))/AE28*COS(RADIANS(AG28))</f>
        <v>218.28052384245183</v>
      </c>
      <c r="AG28">
        <f t="shared" si="26"/>
        <v>180</v>
      </c>
      <c r="AL28">
        <f t="shared" si="27"/>
        <v>70</v>
      </c>
      <c r="AM28">
        <f t="shared" si="28"/>
        <v>0</v>
      </c>
      <c r="AN28">
        <f t="shared" ref="AN28:AN42" si="50">+AM28*COS(RADIANS(AQ28))</f>
        <v>0</v>
      </c>
      <c r="AO28">
        <f t="shared" ref="AO28:AO42" si="51">+AM28*SIN(RADIANS(AQ28))</f>
        <v>0</v>
      </c>
      <c r="AQ28">
        <f t="shared" si="30"/>
        <v>20</v>
      </c>
    </row>
    <row r="29" spans="1:43">
      <c r="A29">
        <f t="shared" si="31"/>
        <v>13</v>
      </c>
      <c r="B29">
        <f t="shared" si="0"/>
        <v>25.988855245704944</v>
      </c>
      <c r="C29">
        <f t="shared" si="1"/>
        <v>25.988855245704944</v>
      </c>
      <c r="D29">
        <f t="shared" si="2"/>
        <v>8.8887119960060623</v>
      </c>
      <c r="E29">
        <f t="shared" si="3"/>
        <v>24.421535497062081</v>
      </c>
      <c r="F29">
        <f t="shared" si="4"/>
        <v>35.794990530008221</v>
      </c>
      <c r="G29">
        <f t="shared" si="5"/>
        <v>1559.3313147422966</v>
      </c>
      <c r="H29">
        <f t="shared" si="6"/>
        <v>2</v>
      </c>
      <c r="I29">
        <f t="shared" si="35"/>
        <v>2310.0744938496259</v>
      </c>
      <c r="J29">
        <f t="shared" si="36"/>
        <v>15.299157796566908</v>
      </c>
      <c r="K29">
        <f t="shared" si="37"/>
        <v>182.40711305127516</v>
      </c>
      <c r="L29">
        <f t="shared" si="38"/>
        <v>26.631642855391483</v>
      </c>
      <c r="M29">
        <f t="shared" si="39"/>
        <v>4051.8129216431976</v>
      </c>
      <c r="N29">
        <f t="shared" si="40"/>
        <v>10.691179173250504</v>
      </c>
      <c r="O29">
        <v>-90</v>
      </c>
      <c r="P29">
        <f t="shared" si="41"/>
        <v>178.9749526500411</v>
      </c>
      <c r="Q29">
        <v>0</v>
      </c>
      <c r="R29">
        <f t="shared" si="42"/>
        <v>13</v>
      </c>
      <c r="S29">
        <f t="shared" si="15"/>
        <v>519.77710491409891</v>
      </c>
      <c r="T29" t="e">
        <f t="shared" si="16"/>
        <v>#VALUE!</v>
      </c>
      <c r="U29">
        <v>-90</v>
      </c>
      <c r="V29">
        <f t="shared" si="43"/>
        <v>541.4344842855196</v>
      </c>
      <c r="W29">
        <f t="shared" si="44"/>
        <v>7.2191264571402627</v>
      </c>
      <c r="X29">
        <f t="shared" si="19"/>
        <v>0</v>
      </c>
      <c r="Y29">
        <f t="shared" si="20"/>
        <v>0</v>
      </c>
      <c r="Z29">
        <f t="shared" si="21"/>
        <v>555.67643532322506</v>
      </c>
      <c r="AA29">
        <f t="shared" si="45"/>
        <v>7.2191264571402582</v>
      </c>
      <c r="AB29">
        <f t="shared" si="23"/>
        <v>103</v>
      </c>
      <c r="AC29">
        <f t="shared" si="46"/>
        <v>-124.99999999999997</v>
      </c>
      <c r="AD29">
        <f t="shared" si="47"/>
        <v>0</v>
      </c>
      <c r="AE29">
        <f t="shared" si="48"/>
        <v>124.99999999999997</v>
      </c>
      <c r="AF29">
        <f t="shared" si="49"/>
        <v>173.93156246664151</v>
      </c>
      <c r="AG29">
        <f t="shared" si="26"/>
        <v>180</v>
      </c>
      <c r="AL29">
        <f t="shared" si="27"/>
        <v>71</v>
      </c>
      <c r="AM29">
        <f t="shared" si="28"/>
        <v>0</v>
      </c>
      <c r="AN29">
        <f t="shared" si="50"/>
        <v>0</v>
      </c>
      <c r="AO29">
        <f t="shared" si="51"/>
        <v>0</v>
      </c>
      <c r="AQ29">
        <f t="shared" si="30"/>
        <v>20</v>
      </c>
    </row>
    <row r="30" spans="1:43">
      <c r="A30">
        <f t="shared" si="31"/>
        <v>14</v>
      </c>
      <c r="B30">
        <f t="shared" si="0"/>
        <v>24.064685601215075</v>
      </c>
      <c r="C30">
        <f t="shared" si="1"/>
        <v>24.064685601215075</v>
      </c>
      <c r="D30">
        <f t="shared" si="2"/>
        <v>8.2306072184147361</v>
      </c>
      <c r="E30">
        <f t="shared" si="3"/>
        <v>22.613407480994709</v>
      </c>
      <c r="F30">
        <f t="shared" si="4"/>
        <v>33.283968943756378</v>
      </c>
      <c r="G30">
        <f t="shared" si="5"/>
        <v>1443.8811360729046</v>
      </c>
      <c r="H30">
        <f t="shared" si="6"/>
        <v>2</v>
      </c>
      <c r="I30">
        <f t="shared" si="35"/>
        <v>1980.6697501824194</v>
      </c>
      <c r="J30">
        <f t="shared" si="36"/>
        <v>14.166434760477056</v>
      </c>
      <c r="K30">
        <f t="shared" si="37"/>
        <v>168.90200762996955</v>
      </c>
      <c r="L30">
        <f t="shared" si="38"/>
        <v>24.707473210901615</v>
      </c>
      <c r="M30">
        <f t="shared" si="39"/>
        <v>3593.4528938852936</v>
      </c>
      <c r="N30">
        <f t="shared" si="40"/>
        <v>9.7733110565332151</v>
      </c>
      <c r="O30">
        <v>-90</v>
      </c>
      <c r="P30">
        <f t="shared" si="41"/>
        <v>166.41984471878189</v>
      </c>
      <c r="Q30">
        <v>0</v>
      </c>
      <c r="R30">
        <f t="shared" si="42"/>
        <v>14</v>
      </c>
      <c r="S30">
        <f t="shared" si="15"/>
        <v>481.2937120243015</v>
      </c>
      <c r="T30" t="e">
        <f t="shared" si="16"/>
        <v>#NUM!</v>
      </c>
      <c r="U30">
        <v>-90</v>
      </c>
      <c r="V30">
        <f t="shared" si="43"/>
        <v>501.3476166919807</v>
      </c>
      <c r="W30">
        <f t="shared" si="44"/>
        <v>6.6846348892264089</v>
      </c>
      <c r="X30">
        <f t="shared" si="19"/>
        <v>0</v>
      </c>
      <c r="Y30">
        <f t="shared" si="20"/>
        <v>0</v>
      </c>
      <c r="Z30">
        <f t="shared" si="21"/>
        <v>516.6956868048436</v>
      </c>
      <c r="AA30">
        <f t="shared" si="45"/>
        <v>6.684634889226408</v>
      </c>
      <c r="AB30">
        <f t="shared" si="23"/>
        <v>104</v>
      </c>
      <c r="AC30">
        <f t="shared" si="46"/>
        <v>-124.99999999999999</v>
      </c>
      <c r="AD30">
        <f t="shared" si="47"/>
        <v>0</v>
      </c>
      <c r="AE30">
        <f t="shared" si="48"/>
        <v>124.99999999999999</v>
      </c>
      <c r="AF30">
        <f t="shared" si="49"/>
        <v>141.02670905909653</v>
      </c>
      <c r="AG30">
        <f t="shared" si="26"/>
        <v>180</v>
      </c>
      <c r="AL30">
        <f t="shared" si="27"/>
        <v>72</v>
      </c>
      <c r="AM30">
        <f t="shared" si="28"/>
        <v>0</v>
      </c>
      <c r="AN30">
        <f t="shared" si="50"/>
        <v>0</v>
      </c>
      <c r="AO30">
        <f t="shared" si="51"/>
        <v>0</v>
      </c>
      <c r="AQ30">
        <f t="shared" si="30"/>
        <v>20</v>
      </c>
    </row>
    <row r="31" spans="1:43">
      <c r="A31">
        <f t="shared" si="31"/>
        <v>15</v>
      </c>
      <c r="B31">
        <f t="shared" si="0"/>
        <v>22.392304845413264</v>
      </c>
      <c r="C31">
        <f t="shared" si="1"/>
        <v>22.392304845413264</v>
      </c>
      <c r="D31">
        <f t="shared" si="2"/>
        <v>7.6586193126203108</v>
      </c>
      <c r="E31">
        <f t="shared" si="3"/>
        <v>21.041883625623385</v>
      </c>
      <c r="F31">
        <f t="shared" si="4"/>
        <v>31.111005980122091</v>
      </c>
      <c r="G31">
        <f t="shared" si="5"/>
        <v>1343.5382907247958</v>
      </c>
      <c r="H31">
        <f t="shared" si="6"/>
        <v>2</v>
      </c>
      <c r="I31">
        <f t="shared" si="35"/>
        <v>1714.941383431634</v>
      </c>
      <c r="J31">
        <f t="shared" si="36"/>
        <v>13.181935180289422</v>
      </c>
      <c r="K31">
        <f t="shared" si="37"/>
        <v>157.16412449874798</v>
      </c>
      <c r="L31">
        <f t="shared" si="38"/>
        <v>23.035092455099804</v>
      </c>
      <c r="M31">
        <f t="shared" si="39"/>
        <v>3215.6437986551778</v>
      </c>
      <c r="N31">
        <f t="shared" si="40"/>
        <v>8.9915471627755412</v>
      </c>
      <c r="O31">
        <v>-90</v>
      </c>
      <c r="P31">
        <f t="shared" si="41"/>
        <v>155.55502990061046</v>
      </c>
      <c r="Q31">
        <v>0</v>
      </c>
      <c r="R31">
        <f t="shared" si="42"/>
        <v>15</v>
      </c>
      <c r="S31">
        <f t="shared" si="15"/>
        <v>447.84609690826528</v>
      </c>
      <c r="T31">
        <f t="shared" si="16"/>
        <v>10.748304930181586</v>
      </c>
      <c r="U31">
        <v>-90</v>
      </c>
      <c r="V31">
        <f t="shared" si="43"/>
        <v>466.50635094610971</v>
      </c>
      <c r="W31">
        <f t="shared" si="44"/>
        <v>6.220084679281463</v>
      </c>
      <c r="X31">
        <f t="shared" si="19"/>
        <v>0</v>
      </c>
      <c r="Y31">
        <f t="shared" si="20"/>
        <v>0</v>
      </c>
      <c r="Z31">
        <f t="shared" si="21"/>
        <v>482.96291314453418</v>
      </c>
      <c r="AA31">
        <f t="shared" si="45"/>
        <v>6.220084679281463</v>
      </c>
      <c r="AB31">
        <f t="shared" si="23"/>
        <v>105</v>
      </c>
      <c r="AC31">
        <f t="shared" si="46"/>
        <v>-125.00000000000003</v>
      </c>
      <c r="AD31">
        <f t="shared" si="47"/>
        <v>0</v>
      </c>
      <c r="AE31">
        <f t="shared" si="48"/>
        <v>125.00000000000003</v>
      </c>
      <c r="AF31">
        <f t="shared" si="49"/>
        <v>116.06836025229589</v>
      </c>
      <c r="AG31">
        <f t="shared" si="26"/>
        <v>180</v>
      </c>
      <c r="AL31">
        <f t="shared" si="27"/>
        <v>73</v>
      </c>
      <c r="AM31">
        <f t="shared" si="28"/>
        <v>0</v>
      </c>
      <c r="AN31">
        <f t="shared" si="50"/>
        <v>0</v>
      </c>
      <c r="AO31">
        <f t="shared" si="51"/>
        <v>0</v>
      </c>
      <c r="AQ31">
        <f t="shared" si="30"/>
        <v>20</v>
      </c>
    </row>
    <row r="32" spans="1:43">
      <c r="A32">
        <f t="shared" si="31"/>
        <v>16</v>
      </c>
      <c r="B32">
        <f t="shared" si="0"/>
        <v>20.924486663045453</v>
      </c>
      <c r="C32">
        <f t="shared" si="1"/>
        <v>20.924486663045453</v>
      </c>
      <c r="D32">
        <f t="shared" si="2"/>
        <v>7.1565959275108497</v>
      </c>
      <c r="E32">
        <f t="shared" si="3"/>
        <v>19.662585710996968</v>
      </c>
      <c r="F32">
        <f t="shared" si="4"/>
        <v>29.212734377338776</v>
      </c>
      <c r="G32">
        <f t="shared" si="5"/>
        <v>1255.4691997827272</v>
      </c>
      <c r="H32">
        <f t="shared" si="6"/>
        <v>2</v>
      </c>
      <c r="I32">
        <f t="shared" si="35"/>
        <v>1497.4809603800618</v>
      </c>
      <c r="J32">
        <f t="shared" si="36"/>
        <v>12.317857798796197</v>
      </c>
      <c r="K32">
        <f t="shared" si="37"/>
        <v>146.86199789106948</v>
      </c>
      <c r="L32">
        <f t="shared" si="38"/>
        <v>21.567274272731993</v>
      </c>
      <c r="M32">
        <f t="shared" si="39"/>
        <v>2899.8121580538586</v>
      </c>
      <c r="N32">
        <f t="shared" si="40"/>
        <v>8.3191971065050758</v>
      </c>
      <c r="O32">
        <v>-90</v>
      </c>
      <c r="P32">
        <f t="shared" si="41"/>
        <v>146.0636718866939</v>
      </c>
      <c r="Q32">
        <v>0</v>
      </c>
      <c r="R32">
        <f t="shared" si="42"/>
        <v>16</v>
      </c>
      <c r="S32">
        <f t="shared" si="15"/>
        <v>418.48973326090908</v>
      </c>
      <c r="T32">
        <f t="shared" si="16"/>
        <v>-10.355735572644884</v>
      </c>
      <c r="U32">
        <v>-90</v>
      </c>
      <c r="V32">
        <f t="shared" si="43"/>
        <v>435.92680548011356</v>
      </c>
      <c r="W32">
        <f t="shared" si="44"/>
        <v>5.8123574064015147</v>
      </c>
      <c r="X32">
        <f t="shared" si="19"/>
        <v>0</v>
      </c>
      <c r="Y32">
        <f t="shared" si="20"/>
        <v>0</v>
      </c>
      <c r="Z32">
        <f t="shared" si="21"/>
        <v>453.49440981791253</v>
      </c>
      <c r="AA32">
        <f t="shared" si="45"/>
        <v>5.8123574064015155</v>
      </c>
      <c r="AB32">
        <f t="shared" si="23"/>
        <v>106</v>
      </c>
      <c r="AC32">
        <f t="shared" si="46"/>
        <v>-124.99999999999991</v>
      </c>
      <c r="AD32">
        <f t="shared" si="47"/>
        <v>0</v>
      </c>
      <c r="AE32">
        <f t="shared" si="48"/>
        <v>124.99999999999991</v>
      </c>
      <c r="AF32">
        <f t="shared" si="49"/>
        <v>96.772693208250416</v>
      </c>
      <c r="AG32">
        <f t="shared" si="26"/>
        <v>180</v>
      </c>
      <c r="AL32">
        <f t="shared" si="27"/>
        <v>74</v>
      </c>
      <c r="AM32">
        <f t="shared" si="28"/>
        <v>0</v>
      </c>
      <c r="AN32">
        <f t="shared" si="50"/>
        <v>0</v>
      </c>
      <c r="AO32">
        <f t="shared" si="51"/>
        <v>0</v>
      </c>
      <c r="AQ32">
        <f t="shared" si="30"/>
        <v>20</v>
      </c>
    </row>
    <row r="33" spans="1:43">
      <c r="A33">
        <f t="shared" si="31"/>
        <v>17</v>
      </c>
      <c r="B33">
        <f t="shared" si="0"/>
        <v>19.625115710904844</v>
      </c>
      <c r="C33">
        <f t="shared" si="1"/>
        <v>19.625115710904844</v>
      </c>
      <c r="D33">
        <f t="shared" si="2"/>
        <v>6.7121848882265072</v>
      </c>
      <c r="E33">
        <f t="shared" si="3"/>
        <v>18.441576415606878</v>
      </c>
      <c r="F33">
        <f t="shared" si="4"/>
        <v>27.540698124635675</v>
      </c>
      <c r="G33">
        <f t="shared" si="5"/>
        <v>1177.5069426542907</v>
      </c>
      <c r="H33">
        <f t="shared" si="6"/>
        <v>2</v>
      </c>
      <c r="I33">
        <f t="shared" si="35"/>
        <v>1317.2740510443211</v>
      </c>
      <c r="J33">
        <f t="shared" si="36"/>
        <v>11.552942182270151</v>
      </c>
      <c r="K33">
        <f t="shared" si="37"/>
        <v>137.74214624997705</v>
      </c>
      <c r="L33">
        <f t="shared" si="38"/>
        <v>20.267903320591383</v>
      </c>
      <c r="M33">
        <f t="shared" si="39"/>
        <v>2632.5231399485888</v>
      </c>
      <c r="N33">
        <f t="shared" si="40"/>
        <v>7.7359811313914664</v>
      </c>
      <c r="O33">
        <v>-90</v>
      </c>
      <c r="P33">
        <f t="shared" si="41"/>
        <v>137.70349062317837</v>
      </c>
      <c r="Q33">
        <v>0</v>
      </c>
      <c r="R33">
        <f t="shared" si="42"/>
        <v>17</v>
      </c>
      <c r="S33">
        <f t="shared" si="15"/>
        <v>392.5023142180969</v>
      </c>
      <c r="T33">
        <f t="shared" si="16"/>
        <v>-4.0671473598105052</v>
      </c>
      <c r="U33">
        <v>-90</v>
      </c>
      <c r="V33">
        <f t="shared" si="43"/>
        <v>408.85657731051759</v>
      </c>
      <c r="W33">
        <f t="shared" si="44"/>
        <v>5.4514210308069009</v>
      </c>
      <c r="X33">
        <f t="shared" si="19"/>
        <v>0</v>
      </c>
      <c r="Y33">
        <f t="shared" si="20"/>
        <v>0</v>
      </c>
      <c r="Z33">
        <f t="shared" si="21"/>
        <v>427.53795247915855</v>
      </c>
      <c r="AA33">
        <f t="shared" si="45"/>
        <v>5.4514210308069009</v>
      </c>
      <c r="AB33">
        <f t="shared" si="23"/>
        <v>107</v>
      </c>
      <c r="AC33">
        <f t="shared" si="46"/>
        <v>-124.99999999999993</v>
      </c>
      <c r="AD33">
        <f t="shared" si="47"/>
        <v>0</v>
      </c>
      <c r="AE33">
        <f t="shared" si="48"/>
        <v>124.99999999999993</v>
      </c>
      <c r="AF33">
        <f t="shared" si="49"/>
        <v>81.604117491627463</v>
      </c>
      <c r="AG33">
        <f t="shared" si="26"/>
        <v>180</v>
      </c>
      <c r="AL33">
        <f t="shared" si="27"/>
        <v>75</v>
      </c>
      <c r="AM33">
        <f t="shared" si="28"/>
        <v>0</v>
      </c>
      <c r="AN33">
        <f t="shared" si="50"/>
        <v>0</v>
      </c>
      <c r="AO33">
        <f t="shared" si="51"/>
        <v>0</v>
      </c>
      <c r="AQ33">
        <f t="shared" si="30"/>
        <v>20</v>
      </c>
    </row>
    <row r="34" spans="1:43">
      <c r="A34">
        <f t="shared" si="31"/>
        <v>18</v>
      </c>
      <c r="B34">
        <f t="shared" si="0"/>
        <v>18.466101223051517</v>
      </c>
      <c r="C34">
        <f t="shared" si="1"/>
        <v>18.466101223051517</v>
      </c>
      <c r="D34">
        <f t="shared" si="2"/>
        <v>6.3157785869743863</v>
      </c>
      <c r="E34">
        <f t="shared" si="3"/>
        <v>17.35245905398715</v>
      </c>
      <c r="F34">
        <f t="shared" si="4"/>
        <v>26.057210465855249</v>
      </c>
      <c r="G34">
        <f t="shared" si="5"/>
        <v>1107.966073383091</v>
      </c>
      <c r="H34">
        <f t="shared" si="6"/>
        <v>2</v>
      </c>
      <c r="I34">
        <f t="shared" si="35"/>
        <v>1166.2780668945029</v>
      </c>
      <c r="J34">
        <f t="shared" si="36"/>
        <v>10.870651817014235</v>
      </c>
      <c r="K34">
        <f t="shared" si="37"/>
        <v>129.6074098518101</v>
      </c>
      <c r="L34">
        <f t="shared" si="38"/>
        <v>19.108888832738057</v>
      </c>
      <c r="M34">
        <f t="shared" si="39"/>
        <v>2403.8515501294041</v>
      </c>
      <c r="N34">
        <f t="shared" si="40"/>
        <v>7.2262318027163586</v>
      </c>
      <c r="O34">
        <v>-90</v>
      </c>
      <c r="P34">
        <f t="shared" si="41"/>
        <v>130.28605232927623</v>
      </c>
      <c r="Q34">
        <v>0</v>
      </c>
      <c r="R34">
        <f t="shared" si="42"/>
        <v>18</v>
      </c>
      <c r="S34">
        <f t="shared" si="15"/>
        <v>369.32202446103031</v>
      </c>
      <c r="T34">
        <f t="shared" si="16"/>
        <v>0.67556951696916157</v>
      </c>
      <c r="U34">
        <v>-90</v>
      </c>
      <c r="V34">
        <f t="shared" si="43"/>
        <v>384.71044214690659</v>
      </c>
      <c r="W34">
        <f t="shared" si="44"/>
        <v>5.129472561958754</v>
      </c>
      <c r="X34">
        <f t="shared" si="19"/>
        <v>0</v>
      </c>
      <c r="Y34">
        <f t="shared" si="20"/>
        <v>0</v>
      </c>
      <c r="Z34">
        <f t="shared" si="21"/>
        <v>404.50849718747372</v>
      </c>
      <c r="AA34">
        <f t="shared" si="45"/>
        <v>5.1294725619587558</v>
      </c>
      <c r="AB34">
        <f t="shared" si="23"/>
        <v>108</v>
      </c>
      <c r="AC34">
        <f t="shared" si="46"/>
        <v>-124.99999999999994</v>
      </c>
      <c r="AD34">
        <f t="shared" si="47"/>
        <v>0</v>
      </c>
      <c r="AE34">
        <f t="shared" si="48"/>
        <v>124.99999999999994</v>
      </c>
      <c r="AF34">
        <f t="shared" si="49"/>
        <v>69.503427304604756</v>
      </c>
      <c r="AG34">
        <f t="shared" si="26"/>
        <v>180</v>
      </c>
      <c r="AL34">
        <f t="shared" si="27"/>
        <v>76</v>
      </c>
      <c r="AM34">
        <f t="shared" si="28"/>
        <v>0</v>
      </c>
      <c r="AN34">
        <f t="shared" si="50"/>
        <v>0</v>
      </c>
      <c r="AO34">
        <f t="shared" si="51"/>
        <v>0</v>
      </c>
      <c r="AQ34">
        <f t="shared" si="30"/>
        <v>20</v>
      </c>
    </row>
    <row r="35" spans="1:43">
      <c r="A35">
        <f t="shared" si="31"/>
        <v>19</v>
      </c>
      <c r="B35">
        <f t="shared" si="0"/>
        <v>17.425265266054932</v>
      </c>
      <c r="C35">
        <f t="shared" si="1"/>
        <v>17.425265266054932</v>
      </c>
      <c r="D35">
        <f t="shared" si="2"/>
        <v>5.9597917237839049</v>
      </c>
      <c r="E35">
        <f t="shared" si="3"/>
        <v>16.374393185748819</v>
      </c>
      <c r="F35">
        <f t="shared" si="4"/>
        <v>24.732519903182471</v>
      </c>
      <c r="G35">
        <f t="shared" si="5"/>
        <v>1045.5159159632958</v>
      </c>
      <c r="H35">
        <f t="shared" si="6"/>
        <v>2</v>
      </c>
      <c r="I35">
        <f t="shared" si="35"/>
        <v>1038.5095171737335</v>
      </c>
      <c r="J35">
        <f t="shared" si="36"/>
        <v>10.257930964330152</v>
      </c>
      <c r="K35">
        <f t="shared" si="37"/>
        <v>122.3021291735823</v>
      </c>
      <c r="L35">
        <f t="shared" si="38"/>
        <v>18.068052875741472</v>
      </c>
      <c r="M35">
        <f t="shared" si="39"/>
        <v>2206.3275623106115</v>
      </c>
      <c r="N35">
        <f t="shared" si="40"/>
        <v>6.7776663615433801</v>
      </c>
      <c r="O35">
        <v>-90</v>
      </c>
      <c r="P35">
        <f t="shared" si="41"/>
        <v>123.66259951591235</v>
      </c>
      <c r="Q35">
        <v>0</v>
      </c>
      <c r="R35">
        <f t="shared" si="42"/>
        <v>19</v>
      </c>
      <c r="S35">
        <f t="shared" si="15"/>
        <v>348.50530532109866</v>
      </c>
      <c r="T35">
        <f t="shared" si="16"/>
        <v>3.1818243641197146</v>
      </c>
      <c r="U35">
        <v>-90</v>
      </c>
      <c r="V35">
        <f t="shared" si="43"/>
        <v>363.02635970947779</v>
      </c>
      <c r="W35">
        <f t="shared" si="44"/>
        <v>4.8403514627930369</v>
      </c>
      <c r="X35">
        <f t="shared" si="19"/>
        <v>0</v>
      </c>
      <c r="Y35">
        <f t="shared" si="20"/>
        <v>0</v>
      </c>
      <c r="Z35">
        <f t="shared" si="21"/>
        <v>383.94418584465524</v>
      </c>
      <c r="AA35">
        <f t="shared" si="45"/>
        <v>4.8403514627930377</v>
      </c>
      <c r="AB35">
        <f t="shared" si="23"/>
        <v>109</v>
      </c>
      <c r="AC35">
        <f t="shared" si="46"/>
        <v>-124.99999999999994</v>
      </c>
      <c r="AD35">
        <f t="shared" si="47"/>
        <v>0</v>
      </c>
      <c r="AE35">
        <f t="shared" si="48"/>
        <v>124.99999999999994</v>
      </c>
      <c r="AF35">
        <f t="shared" si="49"/>
        <v>59.72341080347087</v>
      </c>
      <c r="AG35">
        <f t="shared" si="26"/>
        <v>180</v>
      </c>
      <c r="AL35">
        <f t="shared" si="27"/>
        <v>77</v>
      </c>
      <c r="AM35">
        <f t="shared" si="28"/>
        <v>0</v>
      </c>
      <c r="AN35">
        <f t="shared" si="50"/>
        <v>0</v>
      </c>
      <c r="AO35">
        <f t="shared" si="51"/>
        <v>0</v>
      </c>
      <c r="AQ35">
        <f t="shared" si="30"/>
        <v>20</v>
      </c>
    </row>
    <row r="36" spans="1:43">
      <c r="A36">
        <f t="shared" si="31"/>
        <v>20</v>
      </c>
      <c r="B36">
        <f t="shared" si="0"/>
        <v>16.484864516727729</v>
      </c>
      <c r="C36">
        <f t="shared" si="1"/>
        <v>16.484864516727729</v>
      </c>
      <c r="D36">
        <f t="shared" si="2"/>
        <v>5.6381557247154488</v>
      </c>
      <c r="E36">
        <f t="shared" si="3"/>
        <v>15.490705541024507</v>
      </c>
      <c r="F36">
        <f t="shared" si="4"/>
        <v>23.54282640097852</v>
      </c>
      <c r="G36">
        <f t="shared" si="5"/>
        <v>989.09187100366375</v>
      </c>
      <c r="H36">
        <f t="shared" si="6"/>
        <v>2</v>
      </c>
      <c r="I36">
        <f t="shared" si="35"/>
        <v>929.44233246147019</v>
      </c>
      <c r="J36">
        <f t="shared" si="36"/>
        <v>9.704334458445409</v>
      </c>
      <c r="K36">
        <f t="shared" si="37"/>
        <v>115.70176974357702</v>
      </c>
      <c r="L36">
        <f t="shared" si="38"/>
        <v>17.127652126414269</v>
      </c>
      <c r="M36">
        <f t="shared" si="39"/>
        <v>2034.2359732087109</v>
      </c>
      <c r="N36">
        <f t="shared" si="40"/>
        <v>6.3805295106232158</v>
      </c>
      <c r="O36">
        <v>-90</v>
      </c>
      <c r="P36">
        <f t="shared" si="41"/>
        <v>117.7141320048926</v>
      </c>
      <c r="Q36">
        <v>0</v>
      </c>
      <c r="R36">
        <f t="shared" si="42"/>
        <v>20</v>
      </c>
      <c r="S36">
        <f t="shared" si="15"/>
        <v>329.69729033455457</v>
      </c>
      <c r="T36">
        <f t="shared" si="16"/>
        <v>4.4787469238792088</v>
      </c>
      <c r="U36">
        <v>-90</v>
      </c>
      <c r="V36">
        <f t="shared" si="43"/>
        <v>343.43467743182771</v>
      </c>
      <c r="W36">
        <f t="shared" si="44"/>
        <v>4.5791290324243699</v>
      </c>
      <c r="X36">
        <f t="shared" si="19"/>
        <v>0</v>
      </c>
      <c r="Y36">
        <f t="shared" si="20"/>
        <v>0</v>
      </c>
      <c r="Z36">
        <f t="shared" si="21"/>
        <v>365.47555002038592</v>
      </c>
      <c r="AA36">
        <f t="shared" si="45"/>
        <v>4.5791290324243707</v>
      </c>
      <c r="AB36">
        <f t="shared" si="23"/>
        <v>110</v>
      </c>
      <c r="AC36">
        <f t="shared" si="46"/>
        <v>-124.99999999999999</v>
      </c>
      <c r="AD36">
        <f t="shared" si="47"/>
        <v>0</v>
      </c>
      <c r="AE36">
        <f t="shared" si="48"/>
        <v>124.99999999999999</v>
      </c>
      <c r="AF36">
        <f t="shared" si="49"/>
        <v>51.726343376410313</v>
      </c>
      <c r="AG36">
        <f t="shared" si="26"/>
        <v>180</v>
      </c>
      <c r="AL36">
        <f t="shared" si="27"/>
        <v>78</v>
      </c>
      <c r="AM36">
        <f t="shared" si="28"/>
        <v>0</v>
      </c>
      <c r="AN36">
        <f t="shared" si="50"/>
        <v>0</v>
      </c>
      <c r="AO36">
        <f t="shared" si="51"/>
        <v>0</v>
      </c>
      <c r="AQ36">
        <f t="shared" si="30"/>
        <v>20</v>
      </c>
    </row>
    <row r="37" spans="1:43">
      <c r="A37">
        <f t="shared" si="31"/>
        <v>21</v>
      </c>
      <c r="B37">
        <f t="shared" si="0"/>
        <v>15.630534388162804</v>
      </c>
      <c r="C37">
        <f t="shared" si="1"/>
        <v>15.630534388162804</v>
      </c>
      <c r="D37">
        <f t="shared" si="2"/>
        <v>5.3459576116962362</v>
      </c>
      <c r="E37">
        <f t="shared" si="3"/>
        <v>14.687897823496971</v>
      </c>
      <c r="F37">
        <f t="shared" si="4"/>
        <v>22.468864389716209</v>
      </c>
      <c r="G37">
        <f t="shared" si="5"/>
        <v>937.83206328976826</v>
      </c>
      <c r="H37">
        <f t="shared" si="6"/>
        <v>2</v>
      </c>
      <c r="I37">
        <f t="shared" si="35"/>
        <v>835.6017428727871</v>
      </c>
      <c r="J37">
        <f t="shared" si="36"/>
        <v>9.2014061330650065</v>
      </c>
      <c r="K37">
        <f t="shared" si="37"/>
        <v>109.70551131391774</v>
      </c>
      <c r="L37">
        <f t="shared" si="38"/>
        <v>16.273321997849344</v>
      </c>
      <c r="M37">
        <f t="shared" si="39"/>
        <v>1883.139317476473</v>
      </c>
      <c r="N37">
        <f t="shared" si="40"/>
        <v>6.0269827800145714</v>
      </c>
      <c r="O37">
        <v>-90</v>
      </c>
      <c r="P37">
        <f t="shared" si="41"/>
        <v>112.34432194858104</v>
      </c>
      <c r="Q37">
        <v>0</v>
      </c>
      <c r="R37">
        <f t="shared" si="42"/>
        <v>21</v>
      </c>
      <c r="S37">
        <f t="shared" si="15"/>
        <v>312.61068776325607</v>
      </c>
      <c r="T37">
        <f t="shared" si="16"/>
        <v>5.1410489967891975</v>
      </c>
      <c r="U37">
        <v>-90</v>
      </c>
      <c r="V37">
        <f t="shared" si="43"/>
        <v>325.63613308672507</v>
      </c>
      <c r="W37">
        <f t="shared" si="44"/>
        <v>4.3418151078230007</v>
      </c>
      <c r="X37">
        <f t="shared" si="19"/>
        <v>0</v>
      </c>
      <c r="Y37">
        <f t="shared" si="20"/>
        <v>0</v>
      </c>
      <c r="Z37">
        <f t="shared" si="21"/>
        <v>348.80351370316697</v>
      </c>
      <c r="AA37">
        <f t="shared" si="45"/>
        <v>4.3418151078230025</v>
      </c>
      <c r="AB37">
        <f t="shared" si="23"/>
        <v>111</v>
      </c>
      <c r="AC37">
        <f t="shared" si="46"/>
        <v>-124.99999999999997</v>
      </c>
      <c r="AD37">
        <f t="shared" si="47"/>
        <v>0</v>
      </c>
      <c r="AE37">
        <f t="shared" si="48"/>
        <v>124.99999999999997</v>
      </c>
      <c r="AF37">
        <f t="shared" si="49"/>
        <v>45.118310787317732</v>
      </c>
      <c r="AG37">
        <f t="shared" si="26"/>
        <v>180</v>
      </c>
      <c r="AL37">
        <f t="shared" si="27"/>
        <v>79</v>
      </c>
      <c r="AM37">
        <f t="shared" si="28"/>
        <v>0</v>
      </c>
      <c r="AN37">
        <f t="shared" si="50"/>
        <v>0</v>
      </c>
      <c r="AO37">
        <f t="shared" si="51"/>
        <v>0</v>
      </c>
      <c r="AQ37">
        <f t="shared" si="30"/>
        <v>20</v>
      </c>
    </row>
    <row r="38" spans="1:43">
      <c r="A38">
        <f t="shared" si="31"/>
        <v>22</v>
      </c>
      <c r="B38">
        <f t="shared" si="0"/>
        <v>14.850521120497778</v>
      </c>
      <c r="C38">
        <f t="shared" si="1"/>
        <v>14.850521120497778</v>
      </c>
      <c r="D38">
        <f t="shared" si="2"/>
        <v>5.0791773620935201</v>
      </c>
      <c r="E38">
        <f t="shared" si="3"/>
        <v>13.954925111757042</v>
      </c>
      <c r="F38">
        <f t="shared" si="4"/>
        <v>21.49487222456343</v>
      </c>
      <c r="G38">
        <f t="shared" si="5"/>
        <v>891.03126722986667</v>
      </c>
      <c r="H38">
        <f t="shared" si="6"/>
        <v>2</v>
      </c>
      <c r="I38">
        <f t="shared" si="35"/>
        <v>754.2843069052401</v>
      </c>
      <c r="J38">
        <f t="shared" si="36"/>
        <v>8.7422267674253753</v>
      </c>
      <c r="K38">
        <f t="shared" si="37"/>
        <v>104.23085816158307</v>
      </c>
      <c r="L38">
        <f t="shared" si="38"/>
        <v>15.493308730184317</v>
      </c>
      <c r="M38">
        <f t="shared" si="39"/>
        <v>1749.5464322966898</v>
      </c>
      <c r="N38">
        <f t="shared" si="40"/>
        <v>5.7106617308404095</v>
      </c>
      <c r="O38">
        <v>-90</v>
      </c>
      <c r="P38">
        <f t="shared" si="41"/>
        <v>107.47436112281716</v>
      </c>
      <c r="Q38">
        <v>0</v>
      </c>
      <c r="R38">
        <f t="shared" si="42"/>
        <v>22</v>
      </c>
      <c r="S38">
        <f t="shared" si="15"/>
        <v>297.01042240995554</v>
      </c>
      <c r="T38">
        <f t="shared" si="16"/>
        <v>5.4576162097461571</v>
      </c>
      <c r="U38">
        <v>-90</v>
      </c>
      <c r="V38">
        <f t="shared" si="43"/>
        <v>309.38585667703705</v>
      </c>
      <c r="W38">
        <f t="shared" si="44"/>
        <v>4.1251447556938272</v>
      </c>
      <c r="X38">
        <f t="shared" si="19"/>
        <v>0</v>
      </c>
      <c r="Y38">
        <f t="shared" si="20"/>
        <v>0</v>
      </c>
      <c r="Z38">
        <f t="shared" si="21"/>
        <v>333.68339531925182</v>
      </c>
      <c r="AA38">
        <f t="shared" si="45"/>
        <v>4.1251447556938272</v>
      </c>
      <c r="AB38">
        <f t="shared" si="23"/>
        <v>112</v>
      </c>
      <c r="AC38">
        <f t="shared" si="46"/>
        <v>-125.00000000000001</v>
      </c>
      <c r="AD38">
        <f t="shared" si="47"/>
        <v>0</v>
      </c>
      <c r="AE38">
        <f t="shared" si="48"/>
        <v>125.00000000000001</v>
      </c>
      <c r="AF38">
        <f t="shared" si="49"/>
        <v>39.606099684593886</v>
      </c>
      <c r="AG38">
        <f t="shared" si="26"/>
        <v>180</v>
      </c>
      <c r="AL38">
        <f t="shared" si="27"/>
        <v>80</v>
      </c>
      <c r="AM38">
        <f t="shared" si="28"/>
        <v>0</v>
      </c>
      <c r="AN38">
        <f t="shared" si="50"/>
        <v>0</v>
      </c>
      <c r="AO38">
        <f t="shared" si="51"/>
        <v>0</v>
      </c>
      <c r="AQ38">
        <f t="shared" si="30"/>
        <v>20</v>
      </c>
    </row>
    <row r="39" spans="1:43">
      <c r="A39">
        <f t="shared" si="31"/>
        <v>23</v>
      </c>
      <c r="B39">
        <f t="shared" si="0"/>
        <v>14.135114194942519</v>
      </c>
      <c r="C39">
        <f t="shared" si="1"/>
        <v>14.135114194942519</v>
      </c>
      <c r="D39">
        <f t="shared" si="2"/>
        <v>4.8344937828789343</v>
      </c>
      <c r="E39">
        <f t="shared" si="3"/>
        <v>13.282662502953631</v>
      </c>
      <c r="F39">
        <f t="shared" si="4"/>
        <v>20.607830482016631</v>
      </c>
      <c r="G39">
        <f t="shared" si="5"/>
        <v>848.10685169655119</v>
      </c>
      <c r="H39">
        <f t="shared" si="6"/>
        <v>2</v>
      </c>
      <c r="I39">
        <f t="shared" si="35"/>
        <v>683.3612169573338</v>
      </c>
      <c r="J39">
        <f t="shared" si="36"/>
        <v>8.3210799589434732</v>
      </c>
      <c r="K39">
        <f t="shared" si="37"/>
        <v>99.209655391638449</v>
      </c>
      <c r="L39">
        <f t="shared" si="38"/>
        <v>14.777901804629058</v>
      </c>
      <c r="M39">
        <f t="shared" si="39"/>
        <v>1630.6777240455235</v>
      </c>
      <c r="N39">
        <f t="shared" si="40"/>
        <v>5.426349698352591</v>
      </c>
      <c r="O39">
        <v>-90</v>
      </c>
      <c r="P39">
        <f t="shared" si="41"/>
        <v>103.03915241008315</v>
      </c>
      <c r="Q39">
        <v>0</v>
      </c>
      <c r="R39">
        <f t="shared" si="42"/>
        <v>23</v>
      </c>
      <c r="S39">
        <f t="shared" si="15"/>
        <v>282.7022838988504</v>
      </c>
      <c r="T39">
        <f t="shared" si="16"/>
        <v>5.5782219101706874</v>
      </c>
      <c r="U39">
        <v>-90</v>
      </c>
      <c r="V39">
        <f t="shared" si="43"/>
        <v>294.48154572796915</v>
      </c>
      <c r="W39">
        <f t="shared" si="44"/>
        <v>3.9264206097062555</v>
      </c>
      <c r="X39">
        <f t="shared" si="19"/>
        <v>0</v>
      </c>
      <c r="Y39">
        <f t="shared" si="20"/>
        <v>0</v>
      </c>
      <c r="Z39">
        <f t="shared" si="21"/>
        <v>319.91308315593153</v>
      </c>
      <c r="AA39">
        <f t="shared" si="45"/>
        <v>3.9264206097062546</v>
      </c>
      <c r="AB39">
        <f t="shared" si="23"/>
        <v>113</v>
      </c>
      <c r="AC39">
        <f t="shared" si="46"/>
        <v>-125</v>
      </c>
      <c r="AD39">
        <f t="shared" si="47"/>
        <v>0</v>
      </c>
      <c r="AE39">
        <f t="shared" si="48"/>
        <v>125</v>
      </c>
      <c r="AF39">
        <f t="shared" si="49"/>
        <v>34.968280784033666</v>
      </c>
      <c r="AG39">
        <f t="shared" si="26"/>
        <v>180</v>
      </c>
      <c r="AL39">
        <f t="shared" si="27"/>
        <v>81</v>
      </c>
      <c r="AM39">
        <f t="shared" si="28"/>
        <v>0</v>
      </c>
      <c r="AN39">
        <f t="shared" si="50"/>
        <v>0</v>
      </c>
      <c r="AO39">
        <f t="shared" si="51"/>
        <v>0</v>
      </c>
      <c r="AQ39">
        <f t="shared" si="30"/>
        <v>20</v>
      </c>
    </row>
    <row r="40" spans="1:43">
      <c r="A40">
        <f t="shared" si="31"/>
        <v>24</v>
      </c>
      <c r="B40">
        <f t="shared" si="0"/>
        <v>13.476220643425298</v>
      </c>
      <c r="C40">
        <f t="shared" si="1"/>
        <v>13.476220643425298</v>
      </c>
      <c r="D40">
        <f t="shared" si="2"/>
        <v>4.6091389159526557</v>
      </c>
      <c r="E40">
        <f t="shared" si="3"/>
        <v>12.66350509470948</v>
      </c>
      <c r="F40">
        <f t="shared" si="4"/>
        <v>19.796890683521241</v>
      </c>
      <c r="G40">
        <f t="shared" si="5"/>
        <v>808.57323860551787</v>
      </c>
      <c r="H40">
        <f t="shared" si="6"/>
        <v>2</v>
      </c>
      <c r="I40">
        <f t="shared" si="35"/>
        <v>621.13773007576083</v>
      </c>
      <c r="J40">
        <f t="shared" si="36"/>
        <v>7.9332015271888361</v>
      </c>
      <c r="K40">
        <f t="shared" si="37"/>
        <v>94.585101158522704</v>
      </c>
      <c r="L40">
        <f t="shared" si="38"/>
        <v>14.119008253111838</v>
      </c>
      <c r="M40">
        <f t="shared" si="39"/>
        <v>1524.2960698398015</v>
      </c>
      <c r="N40">
        <f t="shared" si="40"/>
        <v>5.1697339157670674</v>
      </c>
      <c r="O40">
        <v>-90</v>
      </c>
      <c r="P40">
        <f t="shared" si="41"/>
        <v>98.984453417606204</v>
      </c>
      <c r="Q40">
        <v>0</v>
      </c>
      <c r="R40">
        <f t="shared" si="42"/>
        <v>24</v>
      </c>
      <c r="S40">
        <f t="shared" si="15"/>
        <v>269.52441286850598</v>
      </c>
      <c r="T40">
        <f t="shared" si="16"/>
        <v>5.584324953361226</v>
      </c>
      <c r="U40">
        <v>-90</v>
      </c>
      <c r="V40">
        <f t="shared" si="43"/>
        <v>280.75459673802703</v>
      </c>
      <c r="W40">
        <f t="shared" si="44"/>
        <v>3.7433946231736939</v>
      </c>
      <c r="X40">
        <f t="shared" si="19"/>
        <v>0</v>
      </c>
      <c r="Y40">
        <f t="shared" si="20"/>
        <v>0</v>
      </c>
      <c r="Z40">
        <f t="shared" si="21"/>
        <v>307.32416694677977</v>
      </c>
      <c r="AA40">
        <f t="shared" si="45"/>
        <v>3.743394623173693</v>
      </c>
      <c r="AB40">
        <f t="shared" si="23"/>
        <v>114</v>
      </c>
      <c r="AC40">
        <f t="shared" si="46"/>
        <v>-125</v>
      </c>
      <c r="AD40">
        <f t="shared" si="47"/>
        <v>0</v>
      </c>
      <c r="AE40">
        <f t="shared" si="48"/>
        <v>125</v>
      </c>
      <c r="AF40">
        <f t="shared" si="49"/>
        <v>31.035429047318093</v>
      </c>
      <c r="AG40">
        <f t="shared" si="26"/>
        <v>180</v>
      </c>
      <c r="AL40">
        <f t="shared" si="27"/>
        <v>82</v>
      </c>
      <c r="AM40">
        <f t="shared" si="28"/>
        <v>0</v>
      </c>
      <c r="AN40">
        <f t="shared" si="50"/>
        <v>0</v>
      </c>
      <c r="AO40">
        <f t="shared" si="51"/>
        <v>0</v>
      </c>
      <c r="AQ40">
        <f t="shared" si="30"/>
        <v>20</v>
      </c>
    </row>
    <row r="41" spans="1:43">
      <c r="A41">
        <f t="shared" si="31"/>
        <v>25</v>
      </c>
      <c r="B41">
        <f t="shared" si="0"/>
        <v>12.867041523057352</v>
      </c>
      <c r="C41">
        <f t="shared" si="1"/>
        <v>12.867041523057352</v>
      </c>
      <c r="D41">
        <f t="shared" si="2"/>
        <v>4.4007873858934063</v>
      </c>
      <c r="E41">
        <f t="shared" si="3"/>
        <v>12.091063970562871</v>
      </c>
      <c r="F41">
        <f t="shared" si="4"/>
        <v>19.052941126558441</v>
      </c>
      <c r="G41">
        <f t="shared" si="5"/>
        <v>772.02249138344109</v>
      </c>
      <c r="H41">
        <f t="shared" si="6"/>
        <v>2</v>
      </c>
      <c r="I41">
        <f t="shared" si="35"/>
        <v>566.25114028437474</v>
      </c>
      <c r="J41">
        <f t="shared" si="36"/>
        <v>7.5745890603921966</v>
      </c>
      <c r="K41">
        <f t="shared" si="37"/>
        <v>90.309475948143472</v>
      </c>
      <c r="L41">
        <f t="shared" si="38"/>
        <v>13.509829132743892</v>
      </c>
      <c r="M41">
        <f t="shared" si="39"/>
        <v>1428.5831076159593</v>
      </c>
      <c r="N41">
        <f t="shared" si="40"/>
        <v>4.9372208217533187</v>
      </c>
      <c r="O41">
        <v>-90</v>
      </c>
      <c r="P41">
        <f t="shared" si="41"/>
        <v>95.2647056327922</v>
      </c>
      <c r="Q41">
        <v>0</v>
      </c>
      <c r="R41">
        <f t="shared" si="42"/>
        <v>25</v>
      </c>
      <c r="S41">
        <f t="shared" si="15"/>
        <v>257.34083046114705</v>
      </c>
      <c r="T41">
        <f t="shared" si="16"/>
        <v>5.5222616966565514</v>
      </c>
      <c r="U41">
        <v>-90</v>
      </c>
      <c r="V41">
        <f t="shared" si="43"/>
        <v>268.06336506369485</v>
      </c>
      <c r="W41">
        <f t="shared" si="44"/>
        <v>3.5741782008492642</v>
      </c>
      <c r="X41">
        <f t="shared" si="19"/>
        <v>0</v>
      </c>
      <c r="Y41">
        <f t="shared" si="20"/>
        <v>0</v>
      </c>
      <c r="Z41">
        <f t="shared" si="21"/>
        <v>295.77519789406233</v>
      </c>
      <c r="AA41">
        <f t="shared" si="45"/>
        <v>3.5741782008492646</v>
      </c>
      <c r="AB41">
        <f t="shared" si="23"/>
        <v>115</v>
      </c>
      <c r="AC41">
        <f t="shared" si="46"/>
        <v>-124.99999999999996</v>
      </c>
      <c r="AD41">
        <f t="shared" si="47"/>
        <v>0</v>
      </c>
      <c r="AE41">
        <f t="shared" si="48"/>
        <v>124.99999999999996</v>
      </c>
      <c r="AF41">
        <f t="shared" si="49"/>
        <v>27.676351714733787</v>
      </c>
      <c r="AG41">
        <f t="shared" si="26"/>
        <v>180</v>
      </c>
      <c r="AL41">
        <f t="shared" si="27"/>
        <v>83</v>
      </c>
      <c r="AM41">
        <f t="shared" si="28"/>
        <v>0</v>
      </c>
      <c r="AN41">
        <f t="shared" si="50"/>
        <v>0</v>
      </c>
      <c r="AO41">
        <f t="shared" si="51"/>
        <v>0</v>
      </c>
      <c r="AQ41">
        <f t="shared" si="30"/>
        <v>20</v>
      </c>
    </row>
    <row r="42" spans="1:43">
      <c r="A42">
        <f t="shared" si="31"/>
        <v>26</v>
      </c>
      <c r="B42">
        <f t="shared" si="0"/>
        <v>12.301823049475775</v>
      </c>
      <c r="C42">
        <f t="shared" si="1"/>
        <v>12.301823049475775</v>
      </c>
      <c r="D42">
        <f t="shared" si="2"/>
        <v>4.2074712825487195</v>
      </c>
      <c r="E42">
        <f t="shared" si="3"/>
        <v>11.559932341806388</v>
      </c>
      <c r="F42">
        <f t="shared" si="4"/>
        <v>18.368272909686493</v>
      </c>
      <c r="G42">
        <f t="shared" si="5"/>
        <v>738.10938296854658</v>
      </c>
      <c r="H42">
        <f t="shared" si="6"/>
        <v>2</v>
      </c>
      <c r="I42">
        <f t="shared" si="35"/>
        <v>517.59567203665245</v>
      </c>
      <c r="J42">
        <f t="shared" si="36"/>
        <v>7.2418554122532184</v>
      </c>
      <c r="K42">
        <f t="shared" si="37"/>
        <v>86.342395865756885</v>
      </c>
      <c r="L42">
        <f t="shared" si="38"/>
        <v>12.944610659162315</v>
      </c>
      <c r="M42">
        <f t="shared" si="39"/>
        <v>1342.0474508709558</v>
      </c>
      <c r="N42">
        <f t="shared" si="40"/>
        <v>4.7257945153728338</v>
      </c>
      <c r="O42">
        <v>-90</v>
      </c>
      <c r="P42">
        <f t="shared" si="41"/>
        <v>91.841364548432466</v>
      </c>
      <c r="Q42">
        <v>0</v>
      </c>
      <c r="R42">
        <f t="shared" si="42"/>
        <v>26</v>
      </c>
      <c r="S42">
        <f t="shared" si="15"/>
        <v>246.03646098951549</v>
      </c>
      <c r="T42">
        <f t="shared" si="16"/>
        <v>5.4194096087522752</v>
      </c>
      <c r="U42">
        <v>-90</v>
      </c>
      <c r="V42">
        <f t="shared" si="43"/>
        <v>256.28798019741203</v>
      </c>
      <c r="W42">
        <f t="shared" si="44"/>
        <v>3.4171730692988267</v>
      </c>
      <c r="X42">
        <f t="shared" si="19"/>
        <v>0</v>
      </c>
      <c r="Y42">
        <f t="shared" si="20"/>
        <v>0</v>
      </c>
      <c r="Z42">
        <f t="shared" si="21"/>
        <v>285.14650408810741</v>
      </c>
      <c r="AA42">
        <f t="shared" si="45"/>
        <v>3.4171730692988276</v>
      </c>
      <c r="AB42">
        <f t="shared" si="23"/>
        <v>116</v>
      </c>
      <c r="AC42">
        <f t="shared" si="46"/>
        <v>-125.00000000000001</v>
      </c>
      <c r="AD42">
        <f t="shared" si="47"/>
        <v>0</v>
      </c>
      <c r="AE42">
        <f t="shared" si="48"/>
        <v>125.00000000000001</v>
      </c>
      <c r="AF42">
        <f t="shared" si="49"/>
        <v>24.788343224798879</v>
      </c>
      <c r="AG42">
        <f t="shared" si="26"/>
        <v>180</v>
      </c>
      <c r="AL42">
        <f t="shared" si="27"/>
        <v>84</v>
      </c>
      <c r="AM42">
        <f t="shared" si="28"/>
        <v>0</v>
      </c>
      <c r="AN42">
        <f t="shared" si="50"/>
        <v>0</v>
      </c>
      <c r="AO42">
        <f t="shared" si="51"/>
        <v>0</v>
      </c>
      <c r="AQ42">
        <f t="shared" si="30"/>
        <v>20</v>
      </c>
    </row>
    <row r="43" spans="1:43">
      <c r="A43">
        <f t="shared" si="31"/>
        <v>27</v>
      </c>
      <c r="B43">
        <f t="shared" ref="B43:B100" si="52">+$B$4*TAN(RADIANS(90-A43))</f>
        <v>11.775663033030902</v>
      </c>
      <c r="C43">
        <f t="shared" ref="C43:C100" si="53">+B43+$B$4*TAN(RADIANS($B$3))</f>
        <v>11.775663033030902</v>
      </c>
      <c r="D43">
        <f t="shared" ref="D43:D100" si="54">+C43*SIN(RADIANS($B$2))</f>
        <v>4.0275139583120083</v>
      </c>
      <c r="E43">
        <f t="shared" ref="E43:E100" si="55">+C43*COS(RADIANS($B$2))</f>
        <v>11.065503657000548</v>
      </c>
      <c r="F43">
        <f t="shared" ref="F43:F100" si="56">+$B$4/SIN(RADIANS(A43))+D43/COS(RADIANS(A43))</f>
        <v>17.73632017536379</v>
      </c>
      <c r="G43">
        <f t="shared" si="5"/>
        <v>706.53978198185416</v>
      </c>
      <c r="H43">
        <f t="shared" si="6"/>
        <v>2</v>
      </c>
      <c r="I43">
        <f t="shared" ref="I43:I100" si="57">+C43*D43/2*$B$5</f>
        <v>474.26647233910677</v>
      </c>
      <c r="J43">
        <f t="shared" ref="J43:J100" si="58">+E43*2/3*COS(RADIANS($B$2))-$B$4*TAN(RADIANS($B$3))</f>
        <v>6.932114754508599</v>
      </c>
      <c r="K43">
        <f t="shared" ref="K43:K100" si="59">+D43*(D43*TAN(RADIANS(A43)))/2*$B$5</f>
        <v>82.649454076080261</v>
      </c>
      <c r="L43">
        <f t="shared" ref="L43:L100" si="60">+D43*TAN(RADIANS(A43))*1/3*COS(RADIANS($B$2))+B43</f>
        <v>12.418450642717442</v>
      </c>
      <c r="M43">
        <f t="shared" ref="M43:M100" si="61">+G43+I43+K43</f>
        <v>1263.4557083970412</v>
      </c>
      <c r="N43">
        <f t="shared" ref="N43:N100" si="62">+(G43*H43+I43*J43+K43*L43)/M43</f>
        <v>4.532907091608128</v>
      </c>
      <c r="O43">
        <v>-90</v>
      </c>
      <c r="P43">
        <f t="shared" ref="P43:P100" si="63">+$B$6*F43</f>
        <v>88.681600876818948</v>
      </c>
      <c r="Q43">
        <v>0</v>
      </c>
      <c r="R43">
        <f t="shared" ref="R43:R100" si="64">+A43</f>
        <v>27</v>
      </c>
      <c r="S43">
        <f t="shared" si="15"/>
        <v>235.51326066061804</v>
      </c>
      <c r="T43">
        <f t="shared" si="16"/>
        <v>5.292449860496272</v>
      </c>
      <c r="U43">
        <v>-90</v>
      </c>
      <c r="V43">
        <f t="shared" ref="V43:V100" si="65">+$B$8*$B$8*TAN(RADIANS(90-A43))/2*$B$7</f>
        <v>245.32631318814381</v>
      </c>
      <c r="W43">
        <f t="shared" ref="W43:W100" si="66">+$B$8*TAN(RADIANS(90-A43))*1/3</f>
        <v>3.2710175091752505</v>
      </c>
      <c r="X43">
        <f t="shared" si="19"/>
        <v>0</v>
      </c>
      <c r="Y43">
        <f t="shared" si="20"/>
        <v>0</v>
      </c>
      <c r="Z43">
        <f t="shared" si="21"/>
        <v>275.33615807315834</v>
      </c>
      <c r="AA43">
        <f t="shared" ref="AA43:AA100" si="67">+$B$8/SIN(RADIANS(A43))/3*COS(RADIANS(A43))</f>
        <v>3.2710175091752514</v>
      </c>
      <c r="AB43">
        <f t="shared" si="23"/>
        <v>117</v>
      </c>
      <c r="AC43">
        <f t="shared" ref="AC43:AC100" si="68">+(V43+X43)*COS(RADIANS(-90))+Z43*COS(RADIANS(AB43))</f>
        <v>-124.99999999999997</v>
      </c>
      <c r="AD43">
        <f t="shared" ref="AD43:AD100" si="69">+(V43+X43)*SIN(RADIANS(-90))+Z43*SIN(RADIANS(AB43))</f>
        <v>0</v>
      </c>
      <c r="AE43">
        <f t="shared" ref="AE43:AE100" si="70">+SQRT(AC43^2+AD43^2)</f>
        <v>124.99999999999997</v>
      </c>
      <c r="AF43">
        <f t="shared" ref="AF43:AF100" si="71">+(-V43*W43-X43*Y43+Z43*AA43/COS(RADIANS(AB43)))/AE43*COS(RADIANS(AG43))</f>
        <v>22.29018690687548</v>
      </c>
      <c r="AG43">
        <f t="shared" si="26"/>
        <v>180</v>
      </c>
      <c r="AL43">
        <f t="shared" si="27"/>
        <v>85</v>
      </c>
      <c r="AM43">
        <f t="shared" si="28"/>
        <v>0</v>
      </c>
      <c r="AN43">
        <f t="shared" ref="AN43:AN100" si="72">+AM43*COS(RADIANS(AQ43))</f>
        <v>0</v>
      </c>
      <c r="AO43">
        <f t="shared" ref="AO43:AO100" si="73">+AM43*SIN(RADIANS(AQ43))</f>
        <v>0</v>
      </c>
      <c r="AQ43">
        <f t="shared" si="30"/>
        <v>20</v>
      </c>
    </row>
    <row r="44" spans="1:43">
      <c r="A44">
        <f t="shared" si="31"/>
        <v>28</v>
      </c>
      <c r="B44">
        <f t="shared" si="52"/>
        <v>11.284358792077992</v>
      </c>
      <c r="C44">
        <f t="shared" si="53"/>
        <v>11.284358792077992</v>
      </c>
      <c r="D44">
        <f t="shared" si="54"/>
        <v>3.8594780114047844</v>
      </c>
      <c r="E44">
        <f t="shared" si="55"/>
        <v>10.603828687216277</v>
      </c>
      <c r="F44">
        <f t="shared" si="56"/>
        <v>17.151456016147023</v>
      </c>
      <c r="G44">
        <f t="shared" si="5"/>
        <v>677.06152752467938</v>
      </c>
      <c r="H44">
        <f t="shared" si="6"/>
        <v>2</v>
      </c>
      <c r="I44">
        <f t="shared" si="57"/>
        <v>435.51734630827264</v>
      </c>
      <c r="J44">
        <f t="shared" si="58"/>
        <v>6.6428930463033744</v>
      </c>
      <c r="K44">
        <f t="shared" si="59"/>
        <v>79.201153357375887</v>
      </c>
      <c r="L44">
        <f t="shared" si="60"/>
        <v>11.927146401764531</v>
      </c>
      <c r="M44">
        <f t="shared" si="61"/>
        <v>1191.7800271903279</v>
      </c>
      <c r="N44">
        <f t="shared" si="62"/>
        <v>4.3563928235205811</v>
      </c>
      <c r="O44">
        <v>-90</v>
      </c>
      <c r="P44">
        <f t="shared" si="63"/>
        <v>85.757280080735114</v>
      </c>
      <c r="Q44">
        <v>0</v>
      </c>
      <c r="R44">
        <f t="shared" si="64"/>
        <v>28</v>
      </c>
      <c r="S44">
        <f t="shared" si="15"/>
        <v>225.68717584155985</v>
      </c>
      <c r="T44">
        <f t="shared" si="16"/>
        <v>5.1517932068007815</v>
      </c>
      <c r="U44">
        <v>-90</v>
      </c>
      <c r="V44">
        <f t="shared" si="65"/>
        <v>235.09080816829146</v>
      </c>
      <c r="W44">
        <f t="shared" si="66"/>
        <v>3.134544108910553</v>
      </c>
      <c r="X44">
        <f t="shared" si="19"/>
        <v>0</v>
      </c>
      <c r="Y44">
        <f t="shared" si="20"/>
        <v>0</v>
      </c>
      <c r="Z44">
        <f t="shared" si="21"/>
        <v>266.25680852368907</v>
      </c>
      <c r="AA44">
        <f t="shared" si="67"/>
        <v>3.134544108910553</v>
      </c>
      <c r="AB44">
        <f t="shared" si="23"/>
        <v>118</v>
      </c>
      <c r="AC44">
        <f t="shared" si="68"/>
        <v>-125.00000000000001</v>
      </c>
      <c r="AD44">
        <f t="shared" si="69"/>
        <v>0</v>
      </c>
      <c r="AE44">
        <f t="shared" si="70"/>
        <v>125.00000000000001</v>
      </c>
      <c r="AF44">
        <f t="shared" si="71"/>
        <v>20.117060561774611</v>
      </c>
      <c r="AG44">
        <f t="shared" si="26"/>
        <v>180</v>
      </c>
      <c r="AL44">
        <f t="shared" si="27"/>
        <v>86</v>
      </c>
      <c r="AM44">
        <f t="shared" si="28"/>
        <v>0</v>
      </c>
      <c r="AN44">
        <f t="shared" si="72"/>
        <v>0</v>
      </c>
      <c r="AO44">
        <f t="shared" si="73"/>
        <v>0</v>
      </c>
      <c r="AQ44">
        <f t="shared" si="30"/>
        <v>20</v>
      </c>
    </row>
    <row r="45" spans="1:43">
      <c r="A45">
        <f t="shared" si="31"/>
        <v>29</v>
      </c>
      <c r="B45">
        <f t="shared" si="52"/>
        <v>10.824286531628541</v>
      </c>
      <c r="C45">
        <f t="shared" si="53"/>
        <v>10.824286531628541</v>
      </c>
      <c r="D45">
        <f t="shared" si="54"/>
        <v>3.7021240309456993</v>
      </c>
      <c r="E45">
        <f t="shared" si="55"/>
        <v>10.171502179043635</v>
      </c>
      <c r="F45">
        <f t="shared" si="56"/>
        <v>16.608830608317223</v>
      </c>
      <c r="G45">
        <f t="shared" si="5"/>
        <v>649.45719189771239</v>
      </c>
      <c r="H45">
        <f t="shared" si="6"/>
        <v>2</v>
      </c>
      <c r="I45">
        <f t="shared" si="57"/>
        <v>400.72851286583898</v>
      </c>
      <c r="J45">
        <f t="shared" si="58"/>
        <v>6.3720570266367282</v>
      </c>
      <c r="K45">
        <f t="shared" si="59"/>
        <v>75.972059500407013</v>
      </c>
      <c r="L45">
        <f t="shared" si="60"/>
        <v>11.467074141315081</v>
      </c>
      <c r="M45">
        <f t="shared" si="61"/>
        <v>1126.1577642639584</v>
      </c>
      <c r="N45">
        <f t="shared" si="62"/>
        <v>4.1944003840551609</v>
      </c>
      <c r="O45">
        <v>-90</v>
      </c>
      <c r="P45">
        <f t="shared" si="63"/>
        <v>83.044153041586114</v>
      </c>
      <c r="Q45">
        <v>0</v>
      </c>
      <c r="R45">
        <f t="shared" si="64"/>
        <v>29</v>
      </c>
      <c r="S45">
        <f t="shared" si="15"/>
        <v>216.48573063257084</v>
      </c>
      <c r="T45">
        <f t="shared" si="16"/>
        <v>5.0040525378725</v>
      </c>
      <c r="U45">
        <v>-90</v>
      </c>
      <c r="V45">
        <f t="shared" si="65"/>
        <v>225.50596940892797</v>
      </c>
      <c r="W45">
        <f t="shared" si="66"/>
        <v>3.0067462587857059</v>
      </c>
      <c r="X45">
        <f t="shared" si="19"/>
        <v>0</v>
      </c>
      <c r="Y45">
        <f t="shared" si="20"/>
        <v>0</v>
      </c>
      <c r="Z45">
        <f t="shared" si="21"/>
        <v>257.83316745341426</v>
      </c>
      <c r="AA45">
        <f t="shared" si="67"/>
        <v>3.0067462587857063</v>
      </c>
      <c r="AB45">
        <f t="shared" si="23"/>
        <v>119</v>
      </c>
      <c r="AC45">
        <f t="shared" si="68"/>
        <v>-124.99999999999997</v>
      </c>
      <c r="AD45">
        <f t="shared" si="69"/>
        <v>0</v>
      </c>
      <c r="AE45">
        <f t="shared" si="70"/>
        <v>124.99999999999997</v>
      </c>
      <c r="AF45">
        <f t="shared" si="71"/>
        <v>18.216781302453402</v>
      </c>
      <c r="AG45">
        <f t="shared" si="26"/>
        <v>180</v>
      </c>
      <c r="AL45">
        <f t="shared" si="27"/>
        <v>87</v>
      </c>
      <c r="AM45">
        <f t="shared" si="28"/>
        <v>0</v>
      </c>
      <c r="AN45">
        <f t="shared" si="72"/>
        <v>0</v>
      </c>
      <c r="AO45">
        <f t="shared" si="73"/>
        <v>0</v>
      </c>
      <c r="AQ45">
        <f t="shared" si="30"/>
        <v>20</v>
      </c>
    </row>
    <row r="46" spans="1:43">
      <c r="A46">
        <f t="shared" si="31"/>
        <v>30</v>
      </c>
      <c r="B46">
        <f t="shared" si="52"/>
        <v>10.39230484541326</v>
      </c>
      <c r="C46">
        <f t="shared" si="53"/>
        <v>10.39230484541326</v>
      </c>
      <c r="D46">
        <f t="shared" si="54"/>
        <v>3.5543775927122847</v>
      </c>
      <c r="E46">
        <f t="shared" si="55"/>
        <v>9.7655721761924816</v>
      </c>
      <c r="F46">
        <f t="shared" si="56"/>
        <v>16.104241719908025</v>
      </c>
      <c r="G46">
        <f t="shared" si="5"/>
        <v>623.53829072479562</v>
      </c>
      <c r="H46">
        <f t="shared" si="6"/>
        <v>2</v>
      </c>
      <c r="I46">
        <f t="shared" si="57"/>
        <v>369.38175479172196</v>
      </c>
      <c r="J46">
        <f t="shared" si="58"/>
        <v>6.1177574078135066</v>
      </c>
      <c r="K46">
        <f t="shared" si="59"/>
        <v>72.940124021580033</v>
      </c>
      <c r="L46">
        <f t="shared" si="60"/>
        <v>11.0350924550998</v>
      </c>
      <c r="M46">
        <f t="shared" si="61"/>
        <v>1065.8601695380976</v>
      </c>
      <c r="N46">
        <f t="shared" si="62"/>
        <v>4.0453388574140394</v>
      </c>
      <c r="O46">
        <v>-90</v>
      </c>
      <c r="P46">
        <f t="shared" si="63"/>
        <v>80.521208599540131</v>
      </c>
      <c r="Q46">
        <v>0</v>
      </c>
      <c r="R46">
        <f t="shared" si="64"/>
        <v>30</v>
      </c>
      <c r="S46">
        <f t="shared" si="15"/>
        <v>207.84609690826522</v>
      </c>
      <c r="T46">
        <f t="shared" si="16"/>
        <v>4.8534761930785093</v>
      </c>
      <c r="U46">
        <v>-90</v>
      </c>
      <c r="V46">
        <f t="shared" si="65"/>
        <v>216.50635094610959</v>
      </c>
      <c r="W46">
        <f t="shared" si="66"/>
        <v>2.8867513459481278</v>
      </c>
      <c r="X46">
        <f t="shared" si="19"/>
        <v>0</v>
      </c>
      <c r="Y46">
        <f t="shared" si="20"/>
        <v>0</v>
      </c>
      <c r="Z46">
        <f t="shared" si="21"/>
        <v>250.00000000000003</v>
      </c>
      <c r="AA46">
        <f t="shared" si="67"/>
        <v>2.8867513459481295</v>
      </c>
      <c r="AB46">
        <f t="shared" si="23"/>
        <v>120</v>
      </c>
      <c r="AC46">
        <f t="shared" si="68"/>
        <v>-124.99999999999994</v>
      </c>
      <c r="AD46">
        <f t="shared" si="69"/>
        <v>0</v>
      </c>
      <c r="AE46">
        <f t="shared" si="70"/>
        <v>124.99999999999994</v>
      </c>
      <c r="AF46">
        <f t="shared" si="71"/>
        <v>16.547005383792531</v>
      </c>
      <c r="AG46">
        <f t="shared" si="26"/>
        <v>180</v>
      </c>
      <c r="AL46">
        <f t="shared" si="27"/>
        <v>88</v>
      </c>
      <c r="AM46">
        <f t="shared" si="28"/>
        <v>13.143335076975063</v>
      </c>
      <c r="AN46">
        <f t="shared" si="72"/>
        <v>12.350694984350056</v>
      </c>
      <c r="AO46">
        <f t="shared" si="73"/>
        <v>4.4952853468042999</v>
      </c>
      <c r="AQ46">
        <f t="shared" si="30"/>
        <v>20</v>
      </c>
    </row>
    <row r="47" spans="1:43">
      <c r="A47">
        <f t="shared" si="31"/>
        <v>31</v>
      </c>
      <c r="B47">
        <f t="shared" si="52"/>
        <v>9.9856768941031095</v>
      </c>
      <c r="C47">
        <f t="shared" si="53"/>
        <v>9.9856768941031095</v>
      </c>
      <c r="D47">
        <f t="shared" si="54"/>
        <v>3.415302642524964</v>
      </c>
      <c r="E47">
        <f t="shared" si="55"/>
        <v>9.3834668909410404</v>
      </c>
      <c r="F47">
        <f t="shared" si="56"/>
        <v>15.634030282829533</v>
      </c>
      <c r="G47">
        <f t="shared" si="5"/>
        <v>599.14061364618658</v>
      </c>
      <c r="H47">
        <f t="shared" si="6"/>
        <v>2</v>
      </c>
      <c r="I47">
        <f t="shared" si="57"/>
        <v>341.04108683830822</v>
      </c>
      <c r="J47">
        <f t="shared" si="58"/>
        <v>5.8783830632041241</v>
      </c>
      <c r="K47">
        <f t="shared" si="59"/>
        <v>70.08613795781541</v>
      </c>
      <c r="L47">
        <f t="shared" si="60"/>
        <v>10.628464503789649</v>
      </c>
      <c r="M47">
        <f t="shared" si="61"/>
        <v>1010.2678384423101</v>
      </c>
      <c r="N47">
        <f t="shared" si="62"/>
        <v>3.9078343933020281</v>
      </c>
      <c r="O47">
        <v>-90</v>
      </c>
      <c r="P47">
        <f t="shared" si="63"/>
        <v>78.170151414147668</v>
      </c>
      <c r="Q47">
        <v>0</v>
      </c>
      <c r="R47">
        <f t="shared" si="64"/>
        <v>31</v>
      </c>
      <c r="S47">
        <f t="shared" si="15"/>
        <v>199.71353788206218</v>
      </c>
      <c r="T47">
        <f t="shared" si="16"/>
        <v>4.7028060417299038</v>
      </c>
      <c r="U47">
        <v>-90</v>
      </c>
      <c r="V47">
        <f t="shared" si="65"/>
        <v>208.03493529381478</v>
      </c>
      <c r="W47">
        <f t="shared" si="66"/>
        <v>2.7737991372508639</v>
      </c>
      <c r="X47">
        <f t="shared" si="19"/>
        <v>0</v>
      </c>
      <c r="Y47">
        <f t="shared" si="20"/>
        <v>0</v>
      </c>
      <c r="Z47">
        <f t="shared" si="21"/>
        <v>242.70050330129456</v>
      </c>
      <c r="AA47">
        <f t="shared" si="67"/>
        <v>2.7737991372508635</v>
      </c>
      <c r="AB47">
        <f t="shared" si="23"/>
        <v>121</v>
      </c>
      <c r="AC47">
        <f t="shared" si="68"/>
        <v>-125</v>
      </c>
      <c r="AD47">
        <f t="shared" si="69"/>
        <v>0</v>
      </c>
      <c r="AE47">
        <f t="shared" si="70"/>
        <v>125</v>
      </c>
      <c r="AF47">
        <f t="shared" si="71"/>
        <v>15.073117640599259</v>
      </c>
      <c r="AG47">
        <f t="shared" si="26"/>
        <v>180</v>
      </c>
      <c r="AL47">
        <f t="shared" si="27"/>
        <v>89</v>
      </c>
      <c r="AM47">
        <f t="shared" si="28"/>
        <v>40.244874446794647</v>
      </c>
      <c r="AN47">
        <f t="shared" si="72"/>
        <v>37.817811542108295</v>
      </c>
      <c r="AO47">
        <f t="shared" si="73"/>
        <v>13.764557726416248</v>
      </c>
      <c r="AQ47">
        <f t="shared" si="30"/>
        <v>20</v>
      </c>
    </row>
    <row r="48" spans="1:43">
      <c r="A48">
        <f t="shared" si="31"/>
        <v>32</v>
      </c>
      <c r="B48">
        <f t="shared" si="52"/>
        <v>9.6020071742463031</v>
      </c>
      <c r="C48">
        <f t="shared" si="53"/>
        <v>9.6020071742463031</v>
      </c>
      <c r="D48">
        <f t="shared" si="54"/>
        <v>3.2840798699498199</v>
      </c>
      <c r="E48">
        <f t="shared" si="55"/>
        <v>9.0229352863726042</v>
      </c>
      <c r="F48">
        <f t="shared" si="56"/>
        <v>15.194995546360182</v>
      </c>
      <c r="G48">
        <f t="shared" si="5"/>
        <v>576.12043045477822</v>
      </c>
      <c r="H48">
        <f t="shared" si="6"/>
        <v>2</v>
      </c>
      <c r="I48">
        <f t="shared" si="57"/>
        <v>315.33758472056036</v>
      </c>
      <c r="J48">
        <f t="shared" si="58"/>
        <v>5.6525238042887498</v>
      </c>
      <c r="K48">
        <f t="shared" si="59"/>
        <v>67.393288068790852</v>
      </c>
      <c r="L48">
        <f t="shared" si="60"/>
        <v>10.244794783932843</v>
      </c>
      <c r="M48">
        <f t="shared" si="61"/>
        <v>958.85130324412944</v>
      </c>
      <c r="N48">
        <f t="shared" si="62"/>
        <v>3.7806951492307639</v>
      </c>
      <c r="O48">
        <v>-90</v>
      </c>
      <c r="P48">
        <f t="shared" si="63"/>
        <v>75.974977731800919</v>
      </c>
      <c r="Q48">
        <v>0</v>
      </c>
      <c r="R48">
        <f t="shared" si="64"/>
        <v>32</v>
      </c>
      <c r="S48">
        <f t="shared" si="15"/>
        <v>192.04014348492606</v>
      </c>
      <c r="T48">
        <f t="shared" si="16"/>
        <v>4.5538057745284481</v>
      </c>
      <c r="U48">
        <v>-90</v>
      </c>
      <c r="V48">
        <f t="shared" si="65"/>
        <v>200.04181613013134</v>
      </c>
      <c r="W48">
        <f t="shared" si="66"/>
        <v>2.6672242150684178</v>
      </c>
      <c r="X48">
        <f t="shared" si="19"/>
        <v>0</v>
      </c>
      <c r="Y48">
        <f t="shared" si="20"/>
        <v>0</v>
      </c>
      <c r="Z48">
        <f t="shared" si="21"/>
        <v>235.88498934998231</v>
      </c>
      <c r="AA48">
        <f t="shared" si="67"/>
        <v>2.6672242150684178</v>
      </c>
      <c r="AB48">
        <f t="shared" si="23"/>
        <v>122</v>
      </c>
      <c r="AC48">
        <f t="shared" si="68"/>
        <v>-124.99999999999996</v>
      </c>
      <c r="AD48">
        <f t="shared" si="69"/>
        <v>0</v>
      </c>
      <c r="AE48">
        <f t="shared" si="70"/>
        <v>124.99999999999996</v>
      </c>
      <c r="AF48">
        <f t="shared" si="71"/>
        <v>13.766624756868771</v>
      </c>
      <c r="AG48">
        <f t="shared" si="26"/>
        <v>180</v>
      </c>
      <c r="AL48">
        <f t="shared" si="27"/>
        <v>90</v>
      </c>
      <c r="AM48">
        <f t="shared" si="28"/>
        <v>64.456784526372118</v>
      </c>
      <c r="AN48">
        <f t="shared" si="72"/>
        <v>60.569564779019203</v>
      </c>
      <c r="AO48">
        <f t="shared" si="73"/>
        <v>22.045518682021537</v>
      </c>
      <c r="AQ48">
        <f t="shared" si="30"/>
        <v>20</v>
      </c>
    </row>
    <row r="49" spans="1:43">
      <c r="A49">
        <f t="shared" si="31"/>
        <v>33</v>
      </c>
      <c r="B49">
        <f t="shared" si="52"/>
        <v>9.2391897828874967</v>
      </c>
      <c r="C49">
        <f t="shared" si="53"/>
        <v>9.2391897828874967</v>
      </c>
      <c r="D49">
        <f t="shared" si="54"/>
        <v>3.1599890137562356</v>
      </c>
      <c r="E49">
        <f t="shared" si="55"/>
        <v>8.6819984610199405</v>
      </c>
      <c r="F49">
        <f t="shared" si="56"/>
        <v>14.784325658427782</v>
      </c>
      <c r="G49">
        <f t="shared" si="5"/>
        <v>554.35138697324976</v>
      </c>
      <c r="H49">
        <f t="shared" si="6"/>
        <v>2</v>
      </c>
      <c r="I49">
        <f t="shared" si="57"/>
        <v>291.95738209933347</v>
      </c>
      <c r="J49">
        <f t="shared" si="58"/>
        <v>5.438939924996701</v>
      </c>
      <c r="K49">
        <f t="shared" si="59"/>
        <v>64.846793723546782</v>
      </c>
      <c r="L49">
        <f t="shared" si="60"/>
        <v>9.8819773925740364</v>
      </c>
      <c r="M49">
        <f t="shared" si="61"/>
        <v>911.15556279612997</v>
      </c>
      <c r="N49">
        <f t="shared" si="62"/>
        <v>3.6628827410757241</v>
      </c>
      <c r="O49">
        <v>-90</v>
      </c>
      <c r="P49">
        <f t="shared" si="63"/>
        <v>73.921628292138905</v>
      </c>
      <c r="Q49">
        <v>0</v>
      </c>
      <c r="R49">
        <f t="shared" si="64"/>
        <v>33</v>
      </c>
      <c r="S49">
        <f t="shared" si="15"/>
        <v>184.78379565774992</v>
      </c>
      <c r="T49">
        <f t="shared" si="16"/>
        <v>4.4075941523802573</v>
      </c>
      <c r="U49">
        <v>-90</v>
      </c>
      <c r="V49">
        <f t="shared" si="65"/>
        <v>192.48312047682288</v>
      </c>
      <c r="W49">
        <f t="shared" si="66"/>
        <v>2.5664416063576385</v>
      </c>
      <c r="X49">
        <f t="shared" si="19"/>
        <v>0</v>
      </c>
      <c r="Y49">
        <f t="shared" si="20"/>
        <v>0</v>
      </c>
      <c r="Z49">
        <f t="shared" si="21"/>
        <v>229.5098073470829</v>
      </c>
      <c r="AA49">
        <f t="shared" si="67"/>
        <v>2.5664416063576381</v>
      </c>
      <c r="AB49">
        <f t="shared" si="23"/>
        <v>123</v>
      </c>
      <c r="AC49">
        <f t="shared" si="68"/>
        <v>-124.99999999999999</v>
      </c>
      <c r="AD49">
        <f t="shared" si="69"/>
        <v>0</v>
      </c>
      <c r="AE49">
        <f t="shared" si="70"/>
        <v>124.99999999999999</v>
      </c>
      <c r="AF49">
        <f t="shared" si="71"/>
        <v>12.603920665647411</v>
      </c>
      <c r="AG49">
        <f t="shared" si="26"/>
        <v>180</v>
      </c>
      <c r="AL49">
        <f t="shared" si="27"/>
        <v>91</v>
      </c>
      <c r="AM49">
        <f t="shared" si="28"/>
        <v>86.110042649731454</v>
      </c>
      <c r="AN49">
        <f t="shared" si="72"/>
        <v>80.916971653512505</v>
      </c>
      <c r="AO49">
        <f t="shared" si="73"/>
        <v>29.451369128840597</v>
      </c>
      <c r="AQ49">
        <f t="shared" si="30"/>
        <v>20</v>
      </c>
    </row>
    <row r="50" spans="1:43">
      <c r="A50">
        <f t="shared" si="31"/>
        <v>34</v>
      </c>
      <c r="B50">
        <f t="shared" si="52"/>
        <v>8.8953658110764415</v>
      </c>
      <c r="C50">
        <f t="shared" si="53"/>
        <v>8.8953658110764415</v>
      </c>
      <c r="D50">
        <f t="shared" si="54"/>
        <v>3.0423942896386178</v>
      </c>
      <c r="E50">
        <f t="shared" si="55"/>
        <v>8.3589096118597901</v>
      </c>
      <c r="F50">
        <f t="shared" si="56"/>
        <v>14.399540498416293</v>
      </c>
      <c r="G50">
        <f t="shared" si="5"/>
        <v>533.72194866458653</v>
      </c>
      <c r="H50">
        <f t="shared" si="6"/>
        <v>2</v>
      </c>
      <c r="I50">
        <f t="shared" si="57"/>
        <v>270.63210147865556</v>
      </c>
      <c r="J50">
        <f t="shared" si="58"/>
        <v>5.2365371200540309</v>
      </c>
      <c r="K50">
        <f t="shared" si="59"/>
        <v>62.433607859723772</v>
      </c>
      <c r="L50">
        <f t="shared" si="60"/>
        <v>9.5381534207629812</v>
      </c>
      <c r="M50">
        <f t="shared" si="61"/>
        <v>866.78765800296594</v>
      </c>
      <c r="N50">
        <f t="shared" si="62"/>
        <v>3.5534888441704617</v>
      </c>
      <c r="O50">
        <v>-90</v>
      </c>
      <c r="P50">
        <f t="shared" si="63"/>
        <v>71.997702492081459</v>
      </c>
      <c r="Q50">
        <v>0</v>
      </c>
      <c r="R50">
        <f t="shared" si="64"/>
        <v>34</v>
      </c>
      <c r="S50">
        <f t="shared" si="15"/>
        <v>177.90731622152884</v>
      </c>
      <c r="T50">
        <f t="shared" si="16"/>
        <v>4.2648596901461708</v>
      </c>
      <c r="U50">
        <v>-90</v>
      </c>
      <c r="V50">
        <f t="shared" si="65"/>
        <v>185.32012106409255</v>
      </c>
      <c r="W50">
        <f t="shared" si="66"/>
        <v>2.4709349475212341</v>
      </c>
      <c r="X50">
        <f t="shared" si="19"/>
        <v>0</v>
      </c>
      <c r="Y50">
        <f t="shared" si="20"/>
        <v>0</v>
      </c>
      <c r="Z50">
        <f t="shared" si="21"/>
        <v>223.53645624642505</v>
      </c>
      <c r="AA50">
        <f t="shared" si="67"/>
        <v>2.4709349475212332</v>
      </c>
      <c r="AB50">
        <f t="shared" si="23"/>
        <v>124</v>
      </c>
      <c r="AC50">
        <f t="shared" si="68"/>
        <v>-124.99999999999994</v>
      </c>
      <c r="AD50">
        <f t="shared" si="69"/>
        <v>0</v>
      </c>
      <c r="AE50">
        <f t="shared" si="70"/>
        <v>124.99999999999994</v>
      </c>
      <c r="AF50">
        <f t="shared" si="71"/>
        <v>11.56532961160422</v>
      </c>
      <c r="AG50">
        <f t="shared" si="26"/>
        <v>180</v>
      </c>
      <c r="AL50">
        <f t="shared" si="27"/>
        <v>92</v>
      </c>
      <c r="AM50">
        <f t="shared" si="28"/>
        <v>105.4886496653498</v>
      </c>
      <c r="AN50">
        <f t="shared" si="72"/>
        <v>99.126905667199097</v>
      </c>
      <c r="AO50">
        <f t="shared" si="73"/>
        <v>36.079243077774194</v>
      </c>
      <c r="AQ50">
        <f t="shared" si="30"/>
        <v>20</v>
      </c>
    </row>
    <row r="51" spans="1:43">
      <c r="A51">
        <f t="shared" si="31"/>
        <v>35</v>
      </c>
      <c r="B51">
        <f t="shared" si="52"/>
        <v>8.5688880404526859</v>
      </c>
      <c r="C51">
        <f t="shared" si="53"/>
        <v>8.5688880404526859</v>
      </c>
      <c r="D51">
        <f t="shared" si="54"/>
        <v>2.9307323157372362</v>
      </c>
      <c r="E51">
        <f t="shared" si="55"/>
        <v>8.0521208599540124</v>
      </c>
      <c r="F51">
        <f t="shared" si="56"/>
        <v>14.038444311240623</v>
      </c>
      <c r="G51">
        <f t="shared" si="5"/>
        <v>514.13328242716125</v>
      </c>
      <c r="H51">
        <f t="shared" si="6"/>
        <v>2</v>
      </c>
      <c r="I51">
        <f t="shared" si="57"/>
        <v>251.13117090089008</v>
      </c>
      <c r="J51">
        <f t="shared" si="58"/>
        <v>5.0443457025167122</v>
      </c>
      <c r="K51">
        <f t="shared" si="59"/>
        <v>60.142169200657101</v>
      </c>
      <c r="L51">
        <f t="shared" si="60"/>
        <v>9.2116756501392256</v>
      </c>
      <c r="M51">
        <f t="shared" si="61"/>
        <v>825.40662252870845</v>
      </c>
      <c r="N51">
        <f t="shared" si="62"/>
        <v>3.4517159002190714</v>
      </c>
      <c r="O51">
        <v>-90</v>
      </c>
      <c r="P51">
        <f t="shared" si="63"/>
        <v>70.192221556203108</v>
      </c>
      <c r="Q51">
        <v>0</v>
      </c>
      <c r="R51">
        <f t="shared" si="64"/>
        <v>35</v>
      </c>
      <c r="S51">
        <f t="shared" si="15"/>
        <v>171.37776080905371</v>
      </c>
      <c r="T51">
        <f t="shared" si="16"/>
        <v>4.126001491931472</v>
      </c>
      <c r="U51">
        <v>-90</v>
      </c>
      <c r="V51">
        <f t="shared" si="65"/>
        <v>178.5185008427643</v>
      </c>
      <c r="W51">
        <f t="shared" si="66"/>
        <v>2.3802466779035241</v>
      </c>
      <c r="X51">
        <f t="shared" si="19"/>
        <v>0</v>
      </c>
      <c r="Y51">
        <f t="shared" si="20"/>
        <v>0</v>
      </c>
      <c r="Z51">
        <f t="shared" si="21"/>
        <v>217.93084945263726</v>
      </c>
      <c r="AA51">
        <f t="shared" si="67"/>
        <v>2.3802466779035241</v>
      </c>
      <c r="AB51">
        <f t="shared" si="23"/>
        <v>125</v>
      </c>
      <c r="AC51">
        <f t="shared" si="68"/>
        <v>-125</v>
      </c>
      <c r="AD51">
        <f t="shared" si="69"/>
        <v>0</v>
      </c>
      <c r="AE51">
        <f t="shared" si="70"/>
        <v>125</v>
      </c>
      <c r="AF51">
        <f t="shared" si="71"/>
        <v>10.634358367822253</v>
      </c>
      <c r="AG51">
        <f t="shared" si="26"/>
        <v>180</v>
      </c>
      <c r="AL51">
        <f t="shared" si="27"/>
        <v>93</v>
      </c>
      <c r="AM51">
        <f t="shared" si="28"/>
        <v>122.83738539009093</v>
      </c>
      <c r="AN51">
        <f t="shared" si="72"/>
        <v>115.4293846077032</v>
      </c>
      <c r="AO51">
        <f t="shared" si="73"/>
        <v>42.012860156869301</v>
      </c>
      <c r="AQ51">
        <f t="shared" si="30"/>
        <v>20</v>
      </c>
    </row>
    <row r="52" spans="1:43">
      <c r="A52">
        <f t="shared" si="31"/>
        <v>36</v>
      </c>
      <c r="B52">
        <f t="shared" si="52"/>
        <v>8.2582915228270402</v>
      </c>
      <c r="C52">
        <f t="shared" si="53"/>
        <v>8.2582915228270402</v>
      </c>
      <c r="D52">
        <f t="shared" si="54"/>
        <v>2.8245020502624594</v>
      </c>
      <c r="E52">
        <f t="shared" si="55"/>
        <v>7.7602556042993918</v>
      </c>
      <c r="F52">
        <f t="shared" si="56"/>
        <v>13.699086236936406</v>
      </c>
      <c r="G52">
        <f t="shared" si="5"/>
        <v>495.49749136962242</v>
      </c>
      <c r="H52">
        <f t="shared" si="6"/>
        <v>2</v>
      </c>
      <c r="I52">
        <f t="shared" si="57"/>
        <v>233.25561337890062</v>
      </c>
      <c r="J52">
        <f t="shared" si="58"/>
        <v>4.8615032845150861</v>
      </c>
      <c r="K52">
        <f t="shared" si="59"/>
        <v>57.962195763264688</v>
      </c>
      <c r="L52">
        <f t="shared" si="60"/>
        <v>8.9010791325135799</v>
      </c>
      <c r="M52">
        <f t="shared" si="61"/>
        <v>786.71530051178775</v>
      </c>
      <c r="N52">
        <f t="shared" si="62"/>
        <v>3.3568611196164779</v>
      </c>
      <c r="O52">
        <v>-90</v>
      </c>
      <c r="P52">
        <f t="shared" si="63"/>
        <v>68.495431184682033</v>
      </c>
      <c r="Q52">
        <v>0</v>
      </c>
      <c r="R52">
        <f t="shared" si="64"/>
        <v>36</v>
      </c>
      <c r="S52">
        <f t="shared" si="15"/>
        <v>165.16583045654079</v>
      </c>
      <c r="T52">
        <f t="shared" si="16"/>
        <v>3.9912230889358313</v>
      </c>
      <c r="U52">
        <v>-90</v>
      </c>
      <c r="V52">
        <f t="shared" si="65"/>
        <v>172.04774005889669</v>
      </c>
      <c r="W52">
        <f t="shared" si="66"/>
        <v>2.2939698674519557</v>
      </c>
      <c r="X52">
        <f t="shared" si="19"/>
        <v>0</v>
      </c>
      <c r="Y52">
        <f t="shared" si="20"/>
        <v>0</v>
      </c>
      <c r="Z52">
        <f t="shared" si="21"/>
        <v>212.66270208800998</v>
      </c>
      <c r="AA52">
        <f t="shared" si="67"/>
        <v>2.2939698674519562</v>
      </c>
      <c r="AB52">
        <f t="shared" si="23"/>
        <v>126</v>
      </c>
      <c r="AC52">
        <f t="shared" si="68"/>
        <v>-124.99999999999996</v>
      </c>
      <c r="AD52">
        <f t="shared" si="69"/>
        <v>0</v>
      </c>
      <c r="AE52">
        <f t="shared" si="70"/>
        <v>124.99999999999996</v>
      </c>
      <c r="AF52">
        <f t="shared" si="71"/>
        <v>9.7971074113539451</v>
      </c>
      <c r="AG52">
        <f t="shared" si="26"/>
        <v>180</v>
      </c>
      <c r="AL52">
        <f t="shared" si="27"/>
        <v>94</v>
      </c>
      <c r="AM52">
        <f t="shared" si="28"/>
        <v>138.36810303876922</v>
      </c>
      <c r="AN52">
        <f t="shared" si="72"/>
        <v>130.02348537767566</v>
      </c>
      <c r="AO52">
        <f t="shared" si="73"/>
        <v>47.324678433020743</v>
      </c>
      <c r="AQ52">
        <f t="shared" si="30"/>
        <v>20</v>
      </c>
    </row>
    <row r="53" spans="1:43">
      <c r="A53">
        <f t="shared" si="31"/>
        <v>37</v>
      </c>
      <c r="B53">
        <f t="shared" si="52"/>
        <v>7.9622689297224589</v>
      </c>
      <c r="C53">
        <f t="shared" si="53"/>
        <v>7.9622689297224589</v>
      </c>
      <c r="D53">
        <f t="shared" si="54"/>
        <v>2.7232563605411944</v>
      </c>
      <c r="E53">
        <f t="shared" si="55"/>
        <v>7.4820853579731077</v>
      </c>
      <c r="F53">
        <f t="shared" si="56"/>
        <v>13.379727242069276</v>
      </c>
      <c r="G53">
        <f t="shared" si="5"/>
        <v>477.73613578334755</v>
      </c>
      <c r="H53">
        <f t="shared" si="6"/>
        <v>2</v>
      </c>
      <c r="I53">
        <f t="shared" si="57"/>
        <v>216.83299507206215</v>
      </c>
      <c r="J53">
        <f t="shared" si="58"/>
        <v>4.6872402659850811</v>
      </c>
      <c r="K53">
        <f t="shared" si="59"/>
        <v>55.884511844690287</v>
      </c>
      <c r="L53">
        <f t="shared" si="60"/>
        <v>8.6050565394089986</v>
      </c>
      <c r="M53">
        <f t="shared" si="61"/>
        <v>750.45364270009998</v>
      </c>
      <c r="N53">
        <f t="shared" si="62"/>
        <v>3.2683031457328875</v>
      </c>
      <c r="O53">
        <v>-90</v>
      </c>
      <c r="P53">
        <f t="shared" si="63"/>
        <v>66.898636210346382</v>
      </c>
      <c r="Q53">
        <v>0</v>
      </c>
      <c r="R53">
        <f t="shared" si="64"/>
        <v>37</v>
      </c>
      <c r="S53">
        <f t="shared" si="15"/>
        <v>159.24537859444916</v>
      </c>
      <c r="T53">
        <f t="shared" si="16"/>
        <v>3.8605957921781355</v>
      </c>
      <c r="U53">
        <v>-90</v>
      </c>
      <c r="V53">
        <f t="shared" si="65"/>
        <v>165.88060270255124</v>
      </c>
      <c r="W53">
        <f t="shared" si="66"/>
        <v>2.2117413693673496</v>
      </c>
      <c r="X53">
        <f t="shared" si="19"/>
        <v>0</v>
      </c>
      <c r="Y53">
        <f t="shared" si="20"/>
        <v>0</v>
      </c>
      <c r="Z53">
        <f t="shared" si="21"/>
        <v>207.70501764031042</v>
      </c>
      <c r="AA53">
        <f t="shared" si="67"/>
        <v>2.21174136936735</v>
      </c>
      <c r="AB53">
        <f t="shared" si="23"/>
        <v>127</v>
      </c>
      <c r="AC53">
        <f t="shared" si="68"/>
        <v>-125.00000000000001</v>
      </c>
      <c r="AD53">
        <f t="shared" si="69"/>
        <v>0</v>
      </c>
      <c r="AE53">
        <f t="shared" si="70"/>
        <v>125.00000000000001</v>
      </c>
      <c r="AF53">
        <f t="shared" si="71"/>
        <v>9.0418039238023411</v>
      </c>
      <c r="AG53">
        <f t="shared" si="26"/>
        <v>180</v>
      </c>
      <c r="AL53">
        <f t="shared" si="27"/>
        <v>95</v>
      </c>
      <c r="AM53">
        <f t="shared" si="28"/>
        <v>152.26486968529571</v>
      </c>
      <c r="AN53">
        <f t="shared" si="72"/>
        <v>143.08217444820033</v>
      </c>
      <c r="AO53">
        <f t="shared" si="73"/>
        <v>52.077652553229107</v>
      </c>
      <c r="AQ53">
        <f t="shared" si="30"/>
        <v>20</v>
      </c>
    </row>
    <row r="54" spans="1:43">
      <c r="A54">
        <f t="shared" si="31"/>
        <v>38</v>
      </c>
      <c r="B54">
        <f t="shared" si="52"/>
        <v>7.6796497931584726</v>
      </c>
      <c r="C54">
        <f t="shared" si="53"/>
        <v>7.6796497931584726</v>
      </c>
      <c r="D54">
        <f t="shared" si="54"/>
        <v>2.6265949229470027</v>
      </c>
      <c r="E54">
        <f t="shared" si="55"/>
        <v>7.2165102408510444</v>
      </c>
      <c r="F54">
        <f t="shared" si="56"/>
        <v>13.078812273733368</v>
      </c>
      <c r="G54">
        <f t="shared" si="5"/>
        <v>460.77898758950835</v>
      </c>
      <c r="H54">
        <f t="shared" si="6"/>
        <v>2</v>
      </c>
      <c r="I54">
        <f t="shared" si="57"/>
        <v>201.71329156721043</v>
      </c>
      <c r="J54">
        <f t="shared" si="58"/>
        <v>4.5208676141024435</v>
      </c>
      <c r="K54">
        <f t="shared" si="59"/>
        <v>53.900902320288452</v>
      </c>
      <c r="L54">
        <f t="shared" si="60"/>
        <v>8.3224374028450114</v>
      </c>
      <c r="M54">
        <f t="shared" si="61"/>
        <v>716.39318147700715</v>
      </c>
      <c r="N54">
        <f t="shared" si="62"/>
        <v>3.1854908824951313</v>
      </c>
      <c r="O54">
        <v>-90</v>
      </c>
      <c r="P54">
        <f t="shared" si="63"/>
        <v>65.39406136866684</v>
      </c>
      <c r="Q54">
        <v>0</v>
      </c>
      <c r="R54">
        <f t="shared" si="64"/>
        <v>38</v>
      </c>
      <c r="S54">
        <f t="shared" si="15"/>
        <v>153.59299586316945</v>
      </c>
      <c r="T54">
        <f t="shared" si="16"/>
        <v>3.7341019341788835</v>
      </c>
      <c r="U54">
        <v>-90</v>
      </c>
      <c r="V54">
        <f t="shared" si="65"/>
        <v>159.99270402413484</v>
      </c>
      <c r="W54">
        <f t="shared" si="66"/>
        <v>2.1332360536551316</v>
      </c>
      <c r="X54">
        <f t="shared" si="19"/>
        <v>0</v>
      </c>
      <c r="Y54">
        <f t="shared" si="20"/>
        <v>0</v>
      </c>
      <c r="Z54">
        <f t="shared" si="21"/>
        <v>203.03365568534301</v>
      </c>
      <c r="AA54">
        <f t="shared" si="67"/>
        <v>2.1332360536551316</v>
      </c>
      <c r="AB54">
        <f t="shared" si="23"/>
        <v>128</v>
      </c>
      <c r="AC54">
        <f t="shared" si="68"/>
        <v>-124.99999999999999</v>
      </c>
      <c r="AD54">
        <f t="shared" si="69"/>
        <v>0</v>
      </c>
      <c r="AE54">
        <f t="shared" si="70"/>
        <v>124.99999999999999</v>
      </c>
      <c r="AF54">
        <f t="shared" si="71"/>
        <v>8.3584288960858331</v>
      </c>
      <c r="AG54">
        <f t="shared" si="26"/>
        <v>180</v>
      </c>
      <c r="AL54">
        <f t="shared" si="27"/>
        <v>96</v>
      </c>
      <c r="AM54">
        <f t="shared" si="28"/>
        <v>164.68818890109728</v>
      </c>
      <c r="AN54">
        <f t="shared" si="72"/>
        <v>154.75627584095685</v>
      </c>
      <c r="AO54">
        <f t="shared" si="73"/>
        <v>56.326677971998095</v>
      </c>
      <c r="AQ54">
        <f t="shared" si="30"/>
        <v>20</v>
      </c>
    </row>
    <row r="55" spans="1:43">
      <c r="A55">
        <f t="shared" si="31"/>
        <v>39</v>
      </c>
      <c r="B55">
        <f t="shared" si="52"/>
        <v>7.4093829392103085</v>
      </c>
      <c r="C55">
        <f t="shared" si="53"/>
        <v>7.4093829392103085</v>
      </c>
      <c r="D55">
        <f t="shared" si="54"/>
        <v>2.5341582148234743</v>
      </c>
      <c r="E55">
        <f t="shared" si="55"/>
        <v>6.9625424725529319</v>
      </c>
      <c r="F55">
        <f t="shared" si="56"/>
        <v>12.794946698805354</v>
      </c>
      <c r="G55">
        <f t="shared" si="5"/>
        <v>444.56297635261848</v>
      </c>
      <c r="H55">
        <f t="shared" si="6"/>
        <v>2</v>
      </c>
      <c r="I55">
        <f t="shared" si="57"/>
        <v>187.76548642172702</v>
      </c>
      <c r="J55">
        <f t="shared" si="58"/>
        <v>4.3617665222443094</v>
      </c>
      <c r="K55">
        <f t="shared" si="59"/>
        <v>52.003989350630718</v>
      </c>
      <c r="L55">
        <f t="shared" si="60"/>
        <v>8.0521705488968482</v>
      </c>
      <c r="M55">
        <f t="shared" si="61"/>
        <v>684.33245212497627</v>
      </c>
      <c r="N55">
        <f t="shared" si="62"/>
        <v>3.1079340900500214</v>
      </c>
      <c r="O55">
        <v>-90</v>
      </c>
      <c r="P55">
        <f t="shared" si="63"/>
        <v>63.974733494026772</v>
      </c>
      <c r="Q55">
        <v>0</v>
      </c>
      <c r="R55">
        <f t="shared" si="64"/>
        <v>39</v>
      </c>
      <c r="S55">
        <f t="shared" si="15"/>
        <v>148.18765878420618</v>
      </c>
      <c r="T55">
        <f t="shared" si="16"/>
        <v>3.611664643880387</v>
      </c>
      <c r="U55">
        <v>-90</v>
      </c>
      <c r="V55">
        <f t="shared" si="65"/>
        <v>154.36214456688143</v>
      </c>
      <c r="W55">
        <f t="shared" si="66"/>
        <v>2.0581619275584191</v>
      </c>
      <c r="X55">
        <f t="shared" si="19"/>
        <v>0</v>
      </c>
      <c r="Y55">
        <f t="shared" si="20"/>
        <v>0</v>
      </c>
      <c r="Z55">
        <f t="shared" si="21"/>
        <v>198.6269661332187</v>
      </c>
      <c r="AA55">
        <f t="shared" si="67"/>
        <v>2.0581619275584195</v>
      </c>
      <c r="AB55">
        <f t="shared" si="23"/>
        <v>129</v>
      </c>
      <c r="AC55">
        <f t="shared" si="68"/>
        <v>-124.99999999999997</v>
      </c>
      <c r="AD55">
        <f t="shared" si="69"/>
        <v>0</v>
      </c>
      <c r="AE55">
        <f t="shared" si="70"/>
        <v>124.99999999999997</v>
      </c>
      <c r="AF55">
        <f t="shared" si="71"/>
        <v>7.7384174661130114</v>
      </c>
      <c r="AG55">
        <f t="shared" si="26"/>
        <v>180</v>
      </c>
      <c r="AL55">
        <f t="shared" si="27"/>
        <v>97</v>
      </c>
      <c r="AM55">
        <f t="shared" si="28"/>
        <v>175.77848857587244</v>
      </c>
      <c r="AN55">
        <f t="shared" si="72"/>
        <v>165.17774860764743</v>
      </c>
      <c r="AO55">
        <f t="shared" si="73"/>
        <v>60.119783856289317</v>
      </c>
      <c r="AQ55">
        <f t="shared" si="30"/>
        <v>20</v>
      </c>
    </row>
    <row r="56" spans="1:43">
      <c r="A56">
        <f t="shared" si="31"/>
        <v>40</v>
      </c>
      <c r="B56">
        <f t="shared" si="52"/>
        <v>7.1505215555652599</v>
      </c>
      <c r="C56">
        <f t="shared" si="53"/>
        <v>7.1505215555652599</v>
      </c>
      <c r="D56">
        <f t="shared" si="54"/>
        <v>2.445622407287714</v>
      </c>
      <c r="E56">
        <f t="shared" si="55"/>
        <v>6.71929234053525</v>
      </c>
      <c r="F56">
        <f t="shared" si="56"/>
        <v>12.526876278590212</v>
      </c>
      <c r="G56">
        <f t="shared" si="5"/>
        <v>429.03129333391564</v>
      </c>
      <c r="H56">
        <f t="shared" si="6"/>
        <v>2</v>
      </c>
      <c r="I56">
        <f t="shared" si="57"/>
        <v>174.87475740084199</v>
      </c>
      <c r="J56">
        <f t="shared" si="58"/>
        <v>4.2093796195361666</v>
      </c>
      <c r="K56">
        <f t="shared" si="59"/>
        <v>50.187127575660654</v>
      </c>
      <c r="L56">
        <f t="shared" si="60"/>
        <v>7.7933091652517996</v>
      </c>
      <c r="M56">
        <f t="shared" si="61"/>
        <v>654.09317831041824</v>
      </c>
      <c r="N56">
        <f t="shared" si="62"/>
        <v>3.0351954332921425</v>
      </c>
      <c r="O56">
        <v>-90</v>
      </c>
      <c r="P56">
        <f t="shared" si="63"/>
        <v>62.634381392951056</v>
      </c>
      <c r="Q56">
        <v>0</v>
      </c>
      <c r="R56">
        <f t="shared" si="64"/>
        <v>40</v>
      </c>
      <c r="S56">
        <f t="shared" si="15"/>
        <v>143.01043111130519</v>
      </c>
      <c r="T56">
        <f t="shared" si="16"/>
        <v>3.49316848461633</v>
      </c>
      <c r="U56">
        <v>-90</v>
      </c>
      <c r="V56">
        <f t="shared" si="65"/>
        <v>148.96919907427625</v>
      </c>
      <c r="W56">
        <f t="shared" si="66"/>
        <v>1.9862559876570167</v>
      </c>
      <c r="X56">
        <f t="shared" si="19"/>
        <v>0</v>
      </c>
      <c r="Y56">
        <f t="shared" si="20"/>
        <v>0</v>
      </c>
      <c r="Z56">
        <f t="shared" si="21"/>
        <v>194.46547835755158</v>
      </c>
      <c r="AA56">
        <f t="shared" si="67"/>
        <v>1.9862559876570169</v>
      </c>
      <c r="AB56">
        <f t="shared" si="23"/>
        <v>130</v>
      </c>
      <c r="AC56">
        <f t="shared" si="68"/>
        <v>-125.00000000000001</v>
      </c>
      <c r="AD56">
        <f t="shared" si="69"/>
        <v>0</v>
      </c>
      <c r="AE56">
        <f t="shared" si="70"/>
        <v>125.00000000000001</v>
      </c>
      <c r="AF56">
        <f t="shared" si="71"/>
        <v>7.1744166482106495</v>
      </c>
      <c r="AG56">
        <f t="shared" si="26"/>
        <v>180</v>
      </c>
      <c r="AL56">
        <f t="shared" si="27"/>
        <v>98</v>
      </c>
      <c r="AM56">
        <f t="shared" si="28"/>
        <v>185.65901676997748</v>
      </c>
      <c r="AN56">
        <f t="shared" si="72"/>
        <v>174.46240804111505</v>
      </c>
      <c r="AO56">
        <f t="shared" si="73"/>
        <v>63.499123525370429</v>
      </c>
      <c r="AQ56">
        <f t="shared" si="30"/>
        <v>20</v>
      </c>
    </row>
    <row r="57" spans="1:43">
      <c r="A57">
        <f t="shared" si="31"/>
        <v>41</v>
      </c>
      <c r="B57">
        <f t="shared" si="52"/>
        <v>6.9022104433260569</v>
      </c>
      <c r="C57">
        <f t="shared" si="53"/>
        <v>6.9022104433260569</v>
      </c>
      <c r="D57">
        <f t="shared" si="54"/>
        <v>2.3606950050903053</v>
      </c>
      <c r="E57">
        <f t="shared" si="55"/>
        <v>6.4859562207049297</v>
      </c>
      <c r="F57">
        <f t="shared" si="56"/>
        <v>12.273470075313178</v>
      </c>
      <c r="G57">
        <f t="shared" si="5"/>
        <v>414.13262659956342</v>
      </c>
      <c r="H57">
        <f t="shared" si="6"/>
        <v>2</v>
      </c>
      <c r="I57">
        <f t="shared" si="57"/>
        <v>162.94013717641963</v>
      </c>
      <c r="J57">
        <f t="shared" si="58"/>
        <v>4.0632034662245875</v>
      </c>
      <c r="K57">
        <f t="shared" si="59"/>
        <v>48.44431463935058</v>
      </c>
      <c r="L57">
        <f t="shared" si="60"/>
        <v>7.5449980530125966</v>
      </c>
      <c r="M57">
        <f t="shared" si="61"/>
        <v>625.51707841533357</v>
      </c>
      <c r="N57">
        <f t="shared" si="62"/>
        <v>2.9668837303314173</v>
      </c>
      <c r="O57">
        <v>-90</v>
      </c>
      <c r="P57">
        <f t="shared" si="63"/>
        <v>61.367350376565888</v>
      </c>
      <c r="Q57">
        <v>0</v>
      </c>
      <c r="R57">
        <f t="shared" si="64"/>
        <v>41</v>
      </c>
      <c r="S57">
        <f t="shared" si="15"/>
        <v>138.04420886652113</v>
      </c>
      <c r="T57">
        <f t="shared" si="16"/>
        <v>3.3784738210733303</v>
      </c>
      <c r="U57">
        <v>-90</v>
      </c>
      <c r="V57">
        <f t="shared" si="65"/>
        <v>143.79605090262618</v>
      </c>
      <c r="W57">
        <f t="shared" si="66"/>
        <v>1.9172806787016823</v>
      </c>
      <c r="X57">
        <f t="shared" si="19"/>
        <v>0</v>
      </c>
      <c r="Y57">
        <f t="shared" si="20"/>
        <v>0</v>
      </c>
      <c r="Z57">
        <f t="shared" si="21"/>
        <v>190.53163583822678</v>
      </c>
      <c r="AA57">
        <f t="shared" si="67"/>
        <v>1.9172806787016825</v>
      </c>
      <c r="AB57">
        <f t="shared" si="23"/>
        <v>131</v>
      </c>
      <c r="AC57">
        <f t="shared" si="68"/>
        <v>-124.99999999999996</v>
      </c>
      <c r="AD57">
        <f t="shared" si="69"/>
        <v>0</v>
      </c>
      <c r="AE57">
        <f t="shared" si="70"/>
        <v>124.99999999999996</v>
      </c>
      <c r="AF57">
        <f t="shared" si="71"/>
        <v>6.6600883391665961</v>
      </c>
      <c r="AG57">
        <f t="shared" si="26"/>
        <v>180</v>
      </c>
      <c r="AL57">
        <f t="shared" si="27"/>
        <v>99</v>
      </c>
      <c r="AM57">
        <f t="shared" si="28"/>
        <v>194.43825786526227</v>
      </c>
      <c r="AN57">
        <f t="shared" si="72"/>
        <v>182.71219611445457</v>
      </c>
      <c r="AO57">
        <f t="shared" si="73"/>
        <v>66.50180082307034</v>
      </c>
      <c r="AQ57">
        <f t="shared" si="30"/>
        <v>20</v>
      </c>
    </row>
    <row r="58" spans="1:43">
      <c r="A58">
        <f t="shared" si="31"/>
        <v>42</v>
      </c>
      <c r="B58">
        <f t="shared" si="52"/>
        <v>6.6636750889751575</v>
      </c>
      <c r="C58">
        <f t="shared" si="53"/>
        <v>6.6636750889751575</v>
      </c>
      <c r="D58">
        <f t="shared" si="54"/>
        <v>2.2791111090069718</v>
      </c>
      <c r="E58">
        <f t="shared" si="55"/>
        <v>6.2618063084248377</v>
      </c>
      <c r="F58">
        <f t="shared" si="56"/>
        <v>12.033705801876918</v>
      </c>
      <c r="G58">
        <f t="shared" si="5"/>
        <v>399.82050533850946</v>
      </c>
      <c r="H58">
        <f t="shared" si="6"/>
        <v>2</v>
      </c>
      <c r="I58">
        <f t="shared" si="57"/>
        <v>151.87255922096301</v>
      </c>
      <c r="J58">
        <f t="shared" si="58"/>
        <v>3.92278212054498</v>
      </c>
      <c r="K58">
        <f t="shared" si="59"/>
        <v>46.770114489461292</v>
      </c>
      <c r="L58">
        <f t="shared" si="60"/>
        <v>7.3064626986616972</v>
      </c>
      <c r="M58">
        <f t="shared" si="61"/>
        <v>598.46317904893385</v>
      </c>
      <c r="N58">
        <f t="shared" si="62"/>
        <v>2.9026481968037161</v>
      </c>
      <c r="O58">
        <v>-90</v>
      </c>
      <c r="P58">
        <f t="shared" si="63"/>
        <v>60.168529009384592</v>
      </c>
      <c r="Q58">
        <v>0</v>
      </c>
      <c r="R58">
        <f t="shared" si="64"/>
        <v>42</v>
      </c>
      <c r="S58">
        <f t="shared" si="15"/>
        <v>133.27350177950314</v>
      </c>
      <c r="T58">
        <f t="shared" si="16"/>
        <v>3.2674268390990995</v>
      </c>
      <c r="U58">
        <v>-90</v>
      </c>
      <c r="V58">
        <f t="shared" si="65"/>
        <v>138.82656435364913</v>
      </c>
      <c r="W58">
        <f t="shared" si="66"/>
        <v>1.8510208580486551</v>
      </c>
      <c r="X58">
        <f t="shared" si="19"/>
        <v>0</v>
      </c>
      <c r="Y58">
        <f t="shared" si="20"/>
        <v>0</v>
      </c>
      <c r="Z58">
        <f t="shared" si="21"/>
        <v>186.80956873307608</v>
      </c>
      <c r="AA58">
        <f t="shared" si="67"/>
        <v>1.8510208580486547</v>
      </c>
      <c r="AB58">
        <f t="shared" si="23"/>
        <v>132</v>
      </c>
      <c r="AC58">
        <f t="shared" si="68"/>
        <v>-124.99999999999999</v>
      </c>
      <c r="AD58">
        <f t="shared" si="69"/>
        <v>0</v>
      </c>
      <c r="AE58">
        <f t="shared" si="70"/>
        <v>124.99999999999999</v>
      </c>
      <c r="AF58">
        <f t="shared" si="71"/>
        <v>6.1899482684136133</v>
      </c>
      <c r="AG58">
        <f t="shared" si="26"/>
        <v>180</v>
      </c>
      <c r="AL58">
        <f t="shared" si="27"/>
        <v>100</v>
      </c>
      <c r="AM58">
        <f t="shared" si="28"/>
        <v>202.21195781652472</v>
      </c>
      <c r="AN58">
        <f t="shared" si="72"/>
        <v>190.01708459485968</v>
      </c>
      <c r="AO58">
        <f t="shared" si="73"/>
        <v>69.16056279457186</v>
      </c>
      <c r="AQ58">
        <f t="shared" si="30"/>
        <v>20</v>
      </c>
    </row>
    <row r="59" spans="1:43">
      <c r="A59">
        <f t="shared" si="31"/>
        <v>43</v>
      </c>
      <c r="B59">
        <f t="shared" si="52"/>
        <v>6.4342122601480956</v>
      </c>
      <c r="C59">
        <f t="shared" si="53"/>
        <v>6.4342122601480956</v>
      </c>
      <c r="D59">
        <f t="shared" si="54"/>
        <v>2.2006301994036264</v>
      </c>
      <c r="E59">
        <f t="shared" si="55"/>
        <v>6.046181781431387</v>
      </c>
      <c r="F59">
        <f t="shared" si="56"/>
        <v>11.806657217205206</v>
      </c>
      <c r="G59">
        <f t="shared" si="5"/>
        <v>386.05273560888577</v>
      </c>
      <c r="H59">
        <f t="shared" si="6"/>
        <v>2</v>
      </c>
      <c r="I59">
        <f t="shared" si="57"/>
        <v>141.59321809054961</v>
      </c>
      <c r="J59">
        <f t="shared" si="58"/>
        <v>3.7877016026275148</v>
      </c>
      <c r="K59">
        <f t="shared" si="59"/>
        <v>45.159591372409395</v>
      </c>
      <c r="L59">
        <f t="shared" si="60"/>
        <v>7.0769998698346352</v>
      </c>
      <c r="M59">
        <f t="shared" si="61"/>
        <v>572.80554507184479</v>
      </c>
      <c r="N59">
        <f t="shared" si="62"/>
        <v>2.8421735204408063</v>
      </c>
      <c r="O59">
        <v>-90</v>
      </c>
      <c r="P59">
        <f t="shared" si="63"/>
        <v>59.033286086026031</v>
      </c>
      <c r="Q59">
        <v>0</v>
      </c>
      <c r="R59">
        <f t="shared" si="64"/>
        <v>43</v>
      </c>
      <c r="S59">
        <f t="shared" si="15"/>
        <v>128.6842452029619</v>
      </c>
      <c r="T59">
        <f t="shared" si="16"/>
        <v>3.1598665262548771</v>
      </c>
      <c r="U59">
        <v>-90</v>
      </c>
      <c r="V59">
        <f t="shared" si="65"/>
        <v>134.04608875308531</v>
      </c>
      <c r="W59">
        <f t="shared" si="66"/>
        <v>1.7872811833744711</v>
      </c>
      <c r="X59">
        <f t="shared" si="19"/>
        <v>0</v>
      </c>
      <c r="Y59">
        <f t="shared" si="20"/>
        <v>0</v>
      </c>
      <c r="Z59">
        <f t="shared" si="21"/>
        <v>183.28489820495312</v>
      </c>
      <c r="AA59">
        <f t="shared" si="67"/>
        <v>1.7872811833744711</v>
      </c>
      <c r="AB59">
        <f t="shared" si="23"/>
        <v>133</v>
      </c>
      <c r="AC59">
        <f t="shared" si="68"/>
        <v>-124.99999999999997</v>
      </c>
      <c r="AD59">
        <f t="shared" si="69"/>
        <v>0</v>
      </c>
      <c r="AE59">
        <f t="shared" si="70"/>
        <v>124.99999999999997</v>
      </c>
      <c r="AF59">
        <f t="shared" si="71"/>
        <v>5.7592336541727365</v>
      </c>
      <c r="AG59">
        <f t="shared" si="26"/>
        <v>180</v>
      </c>
      <c r="AL59">
        <f t="shared" si="27"/>
        <v>101</v>
      </c>
      <c r="AM59">
        <f t="shared" si="28"/>
        <v>209.06482917542843</v>
      </c>
      <c r="AN59">
        <f t="shared" si="72"/>
        <v>196.45667724201658</v>
      </c>
      <c r="AO59">
        <f t="shared" si="73"/>
        <v>71.504382838936479</v>
      </c>
      <c r="AQ59">
        <f t="shared" si="30"/>
        <v>20</v>
      </c>
    </row>
    <row r="60" spans="1:43">
      <c r="A60">
        <f t="shared" si="31"/>
        <v>44</v>
      </c>
      <c r="B60">
        <f t="shared" si="52"/>
        <v>6.2131818827434175</v>
      </c>
      <c r="C60">
        <f t="shared" si="53"/>
        <v>6.2131818827434175</v>
      </c>
      <c r="D60">
        <f t="shared" si="54"/>
        <v>2.1250333580443517</v>
      </c>
      <c r="E60">
        <f t="shared" si="55"/>
        <v>5.8384811668146872</v>
      </c>
      <c r="F60">
        <f t="shared" si="56"/>
        <v>11.591483241803527</v>
      </c>
      <c r="G60">
        <f t="shared" si="5"/>
        <v>372.79091296460507</v>
      </c>
      <c r="H60">
        <f t="shared" si="6"/>
        <v>2</v>
      </c>
      <c r="I60">
        <f t="shared" si="57"/>
        <v>132.03218760426572</v>
      </c>
      <c r="J60">
        <f t="shared" si="58"/>
        <v>3.6575851127021748</v>
      </c>
      <c r="K60">
        <f t="shared" si="59"/>
        <v>43.608252821409366</v>
      </c>
      <c r="L60">
        <f t="shared" si="60"/>
        <v>6.8559694924299563</v>
      </c>
      <c r="M60">
        <f t="shared" si="61"/>
        <v>548.43135339028015</v>
      </c>
      <c r="N60">
        <f t="shared" si="62"/>
        <v>2.785175630873951</v>
      </c>
      <c r="O60">
        <v>-90</v>
      </c>
      <c r="P60">
        <f t="shared" si="63"/>
        <v>57.957416209017637</v>
      </c>
      <c r="Q60">
        <v>0</v>
      </c>
      <c r="R60">
        <f t="shared" si="64"/>
        <v>44</v>
      </c>
      <c r="S60">
        <f t="shared" si="15"/>
        <v>124.26363765486835</v>
      </c>
      <c r="T60">
        <f t="shared" si="16"/>
        <v>3.0556295124305191</v>
      </c>
      <c r="U60">
        <v>-90</v>
      </c>
      <c r="V60">
        <f t="shared" si="65"/>
        <v>129.4412892238212</v>
      </c>
      <c r="W60">
        <f t="shared" si="66"/>
        <v>1.7258838563176162</v>
      </c>
      <c r="X60">
        <f t="shared" si="19"/>
        <v>0</v>
      </c>
      <c r="Y60">
        <f t="shared" si="20"/>
        <v>0</v>
      </c>
      <c r="Z60">
        <f t="shared" si="21"/>
        <v>179.9445674532158</v>
      </c>
      <c r="AA60">
        <f t="shared" si="67"/>
        <v>1.7258838563176162</v>
      </c>
      <c r="AB60">
        <f t="shared" si="23"/>
        <v>134</v>
      </c>
      <c r="AC60">
        <f t="shared" si="68"/>
        <v>-125</v>
      </c>
      <c r="AD60">
        <f t="shared" si="69"/>
        <v>0</v>
      </c>
      <c r="AE60">
        <f t="shared" si="70"/>
        <v>125</v>
      </c>
      <c r="AF60">
        <f t="shared" si="71"/>
        <v>5.3637939151956671</v>
      </c>
      <c r="AG60">
        <f t="shared" si="26"/>
        <v>180</v>
      </c>
      <c r="AL60">
        <f t="shared" si="27"/>
        <v>102</v>
      </c>
      <c r="AM60">
        <f t="shared" si="28"/>
        <v>215.07199245655784</v>
      </c>
      <c r="AN60">
        <f t="shared" si="72"/>
        <v>202.10156424914996</v>
      </c>
      <c r="AO60">
        <f t="shared" si="73"/>
        <v>73.558953685329058</v>
      </c>
      <c r="AQ60">
        <f t="shared" si="30"/>
        <v>20</v>
      </c>
    </row>
    <row r="61" spans="1:43">
      <c r="A61">
        <f t="shared" si="31"/>
        <v>45</v>
      </c>
      <c r="B61">
        <f t="shared" si="52"/>
        <v>5.9999999999999991</v>
      </c>
      <c r="C61">
        <f t="shared" si="53"/>
        <v>5.9999999999999991</v>
      </c>
      <c r="D61">
        <f t="shared" si="54"/>
        <v>2.0521208599540119</v>
      </c>
      <c r="E61">
        <f t="shared" si="55"/>
        <v>5.6381557247154497</v>
      </c>
      <c r="F61">
        <f t="shared" si="56"/>
        <v>11.387418526014274</v>
      </c>
      <c r="G61">
        <f t="shared" si="5"/>
        <v>359.99999999999994</v>
      </c>
      <c r="H61">
        <f t="shared" si="6"/>
        <v>2</v>
      </c>
      <c r="I61">
        <f t="shared" si="57"/>
        <v>123.12725159724069</v>
      </c>
      <c r="J61">
        <f t="shared" si="58"/>
        <v>3.5320888862379558</v>
      </c>
      <c r="K61">
        <f t="shared" si="59"/>
        <v>42.112000238583924</v>
      </c>
      <c r="L61">
        <f t="shared" si="60"/>
        <v>6.6427876096865379</v>
      </c>
      <c r="M61">
        <f t="shared" si="61"/>
        <v>525.23925183582458</v>
      </c>
      <c r="N61">
        <f t="shared" si="62"/>
        <v>2.7313980540282405</v>
      </c>
      <c r="O61">
        <v>-90</v>
      </c>
      <c r="P61">
        <f t="shared" si="63"/>
        <v>56.937092630071369</v>
      </c>
      <c r="Q61">
        <v>0</v>
      </c>
      <c r="R61">
        <f t="shared" si="64"/>
        <v>45</v>
      </c>
      <c r="S61">
        <f t="shared" si="15"/>
        <v>119.99999999999999</v>
      </c>
      <c r="T61">
        <f t="shared" si="16"/>
        <v>2.9545533952254219</v>
      </c>
      <c r="U61">
        <v>-90</v>
      </c>
      <c r="V61">
        <f t="shared" si="65"/>
        <v>124.99999999999999</v>
      </c>
      <c r="W61">
        <f t="shared" si="66"/>
        <v>1.6666666666666663</v>
      </c>
      <c r="X61">
        <f t="shared" si="19"/>
        <v>0</v>
      </c>
      <c r="Y61">
        <f t="shared" si="20"/>
        <v>0</v>
      </c>
      <c r="Z61">
        <f t="shared" si="21"/>
        <v>176.77669529663689</v>
      </c>
      <c r="AA61">
        <f t="shared" si="67"/>
        <v>1.6666666666666667</v>
      </c>
      <c r="AB61">
        <f t="shared" si="23"/>
        <v>135</v>
      </c>
      <c r="AC61">
        <f t="shared" si="68"/>
        <v>-124.99999999999999</v>
      </c>
      <c r="AD61">
        <f t="shared" si="69"/>
        <v>0</v>
      </c>
      <c r="AE61">
        <f t="shared" si="70"/>
        <v>124.99999999999999</v>
      </c>
      <c r="AF61">
        <f t="shared" si="71"/>
        <v>5.0000000000000009</v>
      </c>
      <c r="AG61">
        <f t="shared" si="26"/>
        <v>180</v>
      </c>
      <c r="AL61">
        <f t="shared" si="27"/>
        <v>103</v>
      </c>
      <c r="AM61">
        <f t="shared" si="28"/>
        <v>220.30019937659534</v>
      </c>
      <c r="AN61">
        <f t="shared" si="72"/>
        <v>207.01447171185103</v>
      </c>
      <c r="AO61">
        <f t="shared" si="73"/>
        <v>75.347105765456533</v>
      </c>
      <c r="AQ61">
        <f t="shared" si="30"/>
        <v>20</v>
      </c>
    </row>
    <row r="62" spans="1:43">
      <c r="A62">
        <f t="shared" si="31"/>
        <v>46</v>
      </c>
      <c r="B62">
        <f t="shared" si="52"/>
        <v>5.7941326488424441</v>
      </c>
      <c r="C62">
        <f t="shared" si="53"/>
        <v>5.7941326488424441</v>
      </c>
      <c r="D62">
        <f t="shared" si="54"/>
        <v>1.9817100790050293</v>
      </c>
      <c r="E62">
        <f t="shared" si="55"/>
        <v>5.4447036939719542</v>
      </c>
      <c r="F62">
        <f t="shared" si="56"/>
        <v>11.193765249973978</v>
      </c>
      <c r="G62">
        <f t="shared" si="5"/>
        <v>347.64795893054668</v>
      </c>
      <c r="H62">
        <f t="shared" si="6"/>
        <v>2</v>
      </c>
      <c r="I62">
        <f t="shared" si="57"/>
        <v>114.8229106930318</v>
      </c>
      <c r="J62">
        <f t="shared" si="58"/>
        <v>3.4108985890608148</v>
      </c>
      <c r="K62">
        <f t="shared" si="59"/>
        <v>40.667085915073351</v>
      </c>
      <c r="L62">
        <f t="shared" si="60"/>
        <v>6.4369202585289838</v>
      </c>
      <c r="M62">
        <f t="shared" si="61"/>
        <v>503.13795553865185</v>
      </c>
      <c r="N62">
        <f t="shared" si="62"/>
        <v>2.6806087600248145</v>
      </c>
      <c r="O62">
        <v>-90</v>
      </c>
      <c r="P62">
        <f t="shared" si="63"/>
        <v>55.968826249869892</v>
      </c>
      <c r="Q62">
        <v>0</v>
      </c>
      <c r="R62">
        <f t="shared" si="64"/>
        <v>46</v>
      </c>
      <c r="S62">
        <f t="shared" si="15"/>
        <v>115.88265297684887</v>
      </c>
      <c r="T62">
        <f t="shared" si="16"/>
        <v>2.8564789879892571</v>
      </c>
      <c r="U62">
        <v>-90</v>
      </c>
      <c r="V62">
        <f t="shared" si="65"/>
        <v>120.71109685088425</v>
      </c>
      <c r="W62">
        <f t="shared" si="66"/>
        <v>1.6094812913451231</v>
      </c>
      <c r="X62">
        <f t="shared" si="19"/>
        <v>0</v>
      </c>
      <c r="Y62">
        <f t="shared" si="20"/>
        <v>0</v>
      </c>
      <c r="Z62">
        <f t="shared" si="21"/>
        <v>173.77044887708487</v>
      </c>
      <c r="AA62">
        <f t="shared" si="67"/>
        <v>1.6094812913451233</v>
      </c>
      <c r="AB62">
        <f t="shared" si="23"/>
        <v>136</v>
      </c>
      <c r="AC62">
        <f t="shared" si="68"/>
        <v>-125.00000000000001</v>
      </c>
      <c r="AD62">
        <f t="shared" si="69"/>
        <v>0</v>
      </c>
      <c r="AE62">
        <f t="shared" si="70"/>
        <v>125.00000000000001</v>
      </c>
      <c r="AF62">
        <f t="shared" si="71"/>
        <v>4.6646688271674224</v>
      </c>
      <c r="AG62">
        <f t="shared" si="26"/>
        <v>180</v>
      </c>
      <c r="AL62">
        <f t="shared" si="27"/>
        <v>104</v>
      </c>
      <c r="AM62">
        <f t="shared" si="28"/>
        <v>224.80887480483889</v>
      </c>
      <c r="AN62">
        <f t="shared" si="72"/>
        <v>211.25124074129025</v>
      </c>
      <c r="AO62">
        <f t="shared" si="73"/>
        <v>76.889163581633312</v>
      </c>
      <c r="AQ62">
        <f t="shared" si="30"/>
        <v>20</v>
      </c>
    </row>
    <row r="63" spans="1:43">
      <c r="A63">
        <f t="shared" si="31"/>
        <v>47</v>
      </c>
      <c r="B63">
        <f t="shared" si="52"/>
        <v>5.5950905168259704</v>
      </c>
      <c r="C63">
        <f t="shared" si="53"/>
        <v>5.5950905168259704</v>
      </c>
      <c r="D63">
        <f t="shared" si="54"/>
        <v>1.9136336604849082</v>
      </c>
      <c r="E63">
        <f t="shared" si="55"/>
        <v>5.2576652712905787</v>
      </c>
      <c r="F63">
        <f t="shared" si="56"/>
        <v>11.009885971899958</v>
      </c>
      <c r="G63">
        <f t="shared" si="5"/>
        <v>335.70543100955825</v>
      </c>
      <c r="H63">
        <f t="shared" si="6"/>
        <v>2</v>
      </c>
      <c r="I63">
        <f t="shared" si="57"/>
        <v>107.0695354645808</v>
      </c>
      <c r="J63">
        <f t="shared" si="58"/>
        <v>3.2937261719960658</v>
      </c>
      <c r="K63">
        <f t="shared" si="59"/>
        <v>39.27007552991234</v>
      </c>
      <c r="L63">
        <f t="shared" si="60"/>
        <v>6.2378781265125101</v>
      </c>
      <c r="M63">
        <f t="shared" si="61"/>
        <v>482.04504200405137</v>
      </c>
      <c r="N63">
        <f t="shared" si="62"/>
        <v>2.6325974292795151</v>
      </c>
      <c r="O63">
        <v>-90</v>
      </c>
      <c r="P63">
        <f t="shared" si="63"/>
        <v>55.049429859499796</v>
      </c>
      <c r="Q63">
        <v>0</v>
      </c>
      <c r="R63">
        <f t="shared" si="64"/>
        <v>47</v>
      </c>
      <c r="S63">
        <f t="shared" si="15"/>
        <v>111.9018103365194</v>
      </c>
      <c r="T63">
        <f t="shared" si="16"/>
        <v>2.7612517999344757</v>
      </c>
      <c r="U63">
        <v>-90</v>
      </c>
      <c r="V63">
        <f t="shared" si="65"/>
        <v>116.56438576720772</v>
      </c>
      <c r="W63">
        <f t="shared" si="66"/>
        <v>1.5541918102294361</v>
      </c>
      <c r="X63">
        <f t="shared" si="19"/>
        <v>0</v>
      </c>
      <c r="Y63">
        <f t="shared" si="20"/>
        <v>0</v>
      </c>
      <c r="Z63">
        <f t="shared" si="21"/>
        <v>170.91593263732443</v>
      </c>
      <c r="AA63">
        <f t="shared" si="67"/>
        <v>1.5541918102294361</v>
      </c>
      <c r="AB63">
        <f t="shared" si="23"/>
        <v>137</v>
      </c>
      <c r="AC63">
        <f t="shared" si="68"/>
        <v>-125</v>
      </c>
      <c r="AD63">
        <f t="shared" si="69"/>
        <v>0</v>
      </c>
      <c r="AE63">
        <f t="shared" si="70"/>
        <v>125</v>
      </c>
      <c r="AF63">
        <f t="shared" si="71"/>
        <v>4.3550000508492657</v>
      </c>
      <c r="AG63">
        <f t="shared" si="26"/>
        <v>180</v>
      </c>
      <c r="AL63">
        <f t="shared" si="27"/>
        <v>105</v>
      </c>
      <c r="AM63">
        <f t="shared" si="28"/>
        <v>228.65100737842388</v>
      </c>
      <c r="AN63">
        <f t="shared" si="72"/>
        <v>214.86166436876923</v>
      </c>
      <c r="AO63">
        <f t="shared" si="73"/>
        <v>78.203250315127065</v>
      </c>
      <c r="AQ63">
        <f t="shared" si="30"/>
        <v>20</v>
      </c>
    </row>
    <row r="64" spans="1:43">
      <c r="A64">
        <f t="shared" si="31"/>
        <v>48</v>
      </c>
      <c r="B64">
        <f t="shared" si="52"/>
        <v>5.4024242657870394</v>
      </c>
      <c r="C64">
        <f t="shared" si="53"/>
        <v>5.4024242657870394</v>
      </c>
      <c r="D64">
        <f t="shared" si="54"/>
        <v>1.8477379216905538</v>
      </c>
      <c r="E64">
        <f t="shared" si="55"/>
        <v>5.0766182169148104</v>
      </c>
      <c r="F64">
        <f t="shared" si="56"/>
        <v>10.835197371900357</v>
      </c>
      <c r="G64">
        <f t="shared" si="5"/>
        <v>324.14545594722233</v>
      </c>
      <c r="H64">
        <f t="shared" si="6"/>
        <v>2</v>
      </c>
      <c r="I64">
        <f t="shared" si="57"/>
        <v>99.822641849559602</v>
      </c>
      <c r="J64">
        <f t="shared" si="58"/>
        <v>3.1803071179881091</v>
      </c>
      <c r="K64">
        <f t="shared" si="59"/>
        <v>37.91781532829259</v>
      </c>
      <c r="L64">
        <f t="shared" si="60"/>
        <v>6.0452118754735791</v>
      </c>
      <c r="M64">
        <f t="shared" si="61"/>
        <v>461.88591312507452</v>
      </c>
      <c r="N64">
        <f t="shared" si="62"/>
        <v>2.5871730742651935</v>
      </c>
      <c r="O64">
        <v>-90</v>
      </c>
      <c r="P64">
        <f t="shared" si="63"/>
        <v>54.175986859501783</v>
      </c>
      <c r="Q64">
        <v>0</v>
      </c>
      <c r="R64">
        <f t="shared" si="64"/>
        <v>48</v>
      </c>
      <c r="S64">
        <f t="shared" si="15"/>
        <v>108.04848531574079</v>
      </c>
      <c r="T64">
        <f t="shared" si="16"/>
        <v>2.6687229684768465</v>
      </c>
      <c r="U64">
        <v>-90</v>
      </c>
      <c r="V64">
        <f t="shared" si="65"/>
        <v>112.55050553722998</v>
      </c>
      <c r="W64">
        <f t="shared" si="66"/>
        <v>1.5006734071630665</v>
      </c>
      <c r="X64">
        <f t="shared" si="19"/>
        <v>0</v>
      </c>
      <c r="Y64">
        <f t="shared" si="20"/>
        <v>0</v>
      </c>
      <c r="Z64">
        <f t="shared" si="21"/>
        <v>168.20409120079702</v>
      </c>
      <c r="AA64">
        <f t="shared" si="67"/>
        <v>1.5006734071630665</v>
      </c>
      <c r="AB64">
        <f t="shared" si="23"/>
        <v>138</v>
      </c>
      <c r="AC64">
        <f t="shared" si="68"/>
        <v>-124.99999999999997</v>
      </c>
      <c r="AD64">
        <f t="shared" si="69"/>
        <v>0</v>
      </c>
      <c r="AE64">
        <f t="shared" si="70"/>
        <v>124.99999999999997</v>
      </c>
      <c r="AF64">
        <f t="shared" si="71"/>
        <v>4.0685229262921752</v>
      </c>
      <c r="AG64">
        <f t="shared" si="26"/>
        <v>180</v>
      </c>
      <c r="AL64">
        <f t="shared" si="27"/>
        <v>106</v>
      </c>
      <c r="AM64">
        <f t="shared" si="28"/>
        <v>231.87391325281382</v>
      </c>
      <c r="AN64">
        <f t="shared" si="72"/>
        <v>217.890205236421</v>
      </c>
      <c r="AO64">
        <f t="shared" si="73"/>
        <v>79.305549044211062</v>
      </c>
      <c r="AQ64">
        <f t="shared" si="30"/>
        <v>20</v>
      </c>
    </row>
    <row r="65" spans="1:43">
      <c r="A65">
        <f t="shared" si="31"/>
        <v>49</v>
      </c>
      <c r="B65">
        <f t="shared" si="52"/>
        <v>5.2157204268973603</v>
      </c>
      <c r="C65">
        <f t="shared" si="53"/>
        <v>5.2157204268973603</v>
      </c>
      <c r="D65">
        <f t="shared" si="54"/>
        <v>1.7838814479540532</v>
      </c>
      <c r="E65">
        <f t="shared" si="55"/>
        <v>4.9011739972377777</v>
      </c>
      <c r="F65">
        <f t="shared" si="56"/>
        <v>10.66916476345407</v>
      </c>
      <c r="G65">
        <f t="shared" si="5"/>
        <v>312.94322561384161</v>
      </c>
      <c r="H65">
        <f t="shared" si="6"/>
        <v>2</v>
      </c>
      <c r="I65">
        <f t="shared" si="57"/>
        <v>93.042269072571955</v>
      </c>
      <c r="J65">
        <f t="shared" si="58"/>
        <v>3.0703980255947427</v>
      </c>
      <c r="K65">
        <f t="shared" si="59"/>
        <v>36.607403310314808</v>
      </c>
      <c r="L65">
        <f t="shared" si="60"/>
        <v>5.8585080365839</v>
      </c>
      <c r="M65">
        <f t="shared" si="61"/>
        <v>442.59289799672837</v>
      </c>
      <c r="N65">
        <f t="shared" si="62"/>
        <v>2.544161964806841</v>
      </c>
      <c r="O65">
        <v>-90</v>
      </c>
      <c r="P65">
        <f t="shared" si="63"/>
        <v>53.34582381727035</v>
      </c>
      <c r="Q65">
        <v>0</v>
      </c>
      <c r="R65">
        <f t="shared" si="64"/>
        <v>49</v>
      </c>
      <c r="S65">
        <f t="shared" si="15"/>
        <v>104.3144085379472</v>
      </c>
      <c r="T65">
        <f t="shared" si="16"/>
        <v>2.5787498013871604</v>
      </c>
      <c r="U65">
        <v>-90</v>
      </c>
      <c r="V65">
        <f t="shared" si="65"/>
        <v>108.66084222702833</v>
      </c>
      <c r="W65">
        <f t="shared" si="66"/>
        <v>1.4488112296937112</v>
      </c>
      <c r="X65">
        <f t="shared" si="19"/>
        <v>0</v>
      </c>
      <c r="Y65">
        <f t="shared" si="20"/>
        <v>0</v>
      </c>
      <c r="Z65">
        <f t="shared" si="21"/>
        <v>165.62662416860141</v>
      </c>
      <c r="AA65">
        <f t="shared" si="67"/>
        <v>1.448811229693711</v>
      </c>
      <c r="AB65">
        <f t="shared" si="23"/>
        <v>139</v>
      </c>
      <c r="AC65">
        <f t="shared" si="68"/>
        <v>-125</v>
      </c>
      <c r="AD65">
        <f t="shared" si="69"/>
        <v>0</v>
      </c>
      <c r="AE65">
        <f t="shared" si="70"/>
        <v>125</v>
      </c>
      <c r="AF65">
        <f t="shared" si="71"/>
        <v>3.803051488958205</v>
      </c>
      <c r="AG65">
        <f t="shared" si="26"/>
        <v>180</v>
      </c>
      <c r="AL65">
        <f t="shared" si="27"/>
        <v>107</v>
      </c>
      <c r="AM65">
        <f t="shared" si="28"/>
        <v>234.51989306892267</v>
      </c>
      <c r="AN65">
        <f t="shared" si="72"/>
        <v>220.37661294436694</v>
      </c>
      <c r="AO65">
        <f t="shared" si="73"/>
        <v>80.210527440153427</v>
      </c>
      <c r="AQ65">
        <f t="shared" si="30"/>
        <v>20</v>
      </c>
    </row>
    <row r="66" spans="1:43">
      <c r="A66">
        <f t="shared" si="31"/>
        <v>50</v>
      </c>
      <c r="B66">
        <f t="shared" si="52"/>
        <v>5.0345977870636798</v>
      </c>
      <c r="C66">
        <f t="shared" si="53"/>
        <v>5.0345977870636798</v>
      </c>
      <c r="D66">
        <f t="shared" si="54"/>
        <v>1.7219338567186142</v>
      </c>
      <c r="E66">
        <f t="shared" si="55"/>
        <v>4.7309743891288045</v>
      </c>
      <c r="F66">
        <f t="shared" si="56"/>
        <v>10.511297265168462</v>
      </c>
      <c r="G66">
        <f t="shared" si="5"/>
        <v>302.07586722382081</v>
      </c>
      <c r="H66">
        <f t="shared" si="6"/>
        <v>2</v>
      </c>
      <c r="I66">
        <f t="shared" si="57"/>
        <v>86.692443845055621</v>
      </c>
      <c r="J66">
        <f t="shared" si="58"/>
        <v>2.963774481727639</v>
      </c>
      <c r="K66">
        <f t="shared" si="59"/>
        <v>35.336163868333308</v>
      </c>
      <c r="L66">
        <f t="shared" si="60"/>
        <v>5.6773853967502195</v>
      </c>
      <c r="M66">
        <f t="shared" si="61"/>
        <v>424.10447493720972</v>
      </c>
      <c r="N66">
        <f t="shared" si="62"/>
        <v>2.5034058132837709</v>
      </c>
      <c r="O66">
        <v>-90</v>
      </c>
      <c r="P66">
        <f t="shared" si="63"/>
        <v>52.556486325842314</v>
      </c>
      <c r="Q66">
        <v>0</v>
      </c>
      <c r="R66">
        <f t="shared" si="64"/>
        <v>50</v>
      </c>
      <c r="S66">
        <f t="shared" si="15"/>
        <v>100.6919557412736</v>
      </c>
      <c r="T66">
        <f t="shared" si="16"/>
        <v>2.4911960421060222</v>
      </c>
      <c r="U66">
        <v>-90</v>
      </c>
      <c r="V66">
        <f t="shared" si="65"/>
        <v>104.88745389716</v>
      </c>
      <c r="W66">
        <f t="shared" si="66"/>
        <v>1.3984993852954666</v>
      </c>
      <c r="X66">
        <f t="shared" si="19"/>
        <v>0</v>
      </c>
      <c r="Y66">
        <f t="shared" si="20"/>
        <v>0</v>
      </c>
      <c r="Z66">
        <f t="shared" si="21"/>
        <v>163.17591116653483</v>
      </c>
      <c r="AA66">
        <f t="shared" si="67"/>
        <v>1.3984993852954668</v>
      </c>
      <c r="AB66">
        <f t="shared" si="23"/>
        <v>140</v>
      </c>
      <c r="AC66">
        <f t="shared" si="68"/>
        <v>-124.99999999999999</v>
      </c>
      <c r="AD66">
        <f t="shared" si="69"/>
        <v>0</v>
      </c>
      <c r="AE66">
        <f t="shared" si="70"/>
        <v>124.99999999999999</v>
      </c>
      <c r="AF66">
        <f t="shared" si="71"/>
        <v>3.5566466060643673</v>
      </c>
      <c r="AG66">
        <f t="shared" si="26"/>
        <v>180</v>
      </c>
      <c r="AL66">
        <f t="shared" si="27"/>
        <v>108</v>
      </c>
      <c r="AM66">
        <f t="shared" si="28"/>
        <v>236.62679868687559</v>
      </c>
      <c r="AN66">
        <f t="shared" si="72"/>
        <v>222.35645660624968</v>
      </c>
      <c r="AO66">
        <f t="shared" si="73"/>
        <v>80.931131601579352</v>
      </c>
      <c r="AQ66">
        <f t="shared" si="30"/>
        <v>20</v>
      </c>
    </row>
    <row r="67" spans="1:43">
      <c r="A67">
        <f t="shared" si="31"/>
        <v>51</v>
      </c>
      <c r="B67">
        <f t="shared" si="52"/>
        <v>4.8587041991700417</v>
      </c>
      <c r="C67">
        <f t="shared" si="53"/>
        <v>4.8587041991700417</v>
      </c>
      <c r="D67">
        <f t="shared" si="54"/>
        <v>1.6617747065771662</v>
      </c>
      <c r="E67">
        <f t="shared" si="55"/>
        <v>4.5656884825415949</v>
      </c>
      <c r="F67">
        <f t="shared" si="56"/>
        <v>10.361143542273741</v>
      </c>
      <c r="G67">
        <f t="shared" si="5"/>
        <v>291.52225195020253</v>
      </c>
      <c r="H67">
        <f t="shared" si="6"/>
        <v>2</v>
      </c>
      <c r="I67">
        <f t="shared" si="57"/>
        <v>80.740717449210422</v>
      </c>
      <c r="J67">
        <f t="shared" si="58"/>
        <v>2.8602291839010325</v>
      </c>
      <c r="K67">
        <f t="shared" si="59"/>
        <v>34.101625399109601</v>
      </c>
      <c r="L67">
        <f t="shared" si="60"/>
        <v>5.5014918088565814</v>
      </c>
      <c r="M67">
        <f t="shared" si="61"/>
        <v>406.36459479852255</v>
      </c>
      <c r="N67">
        <f t="shared" si="62"/>
        <v>2.4647601830967449</v>
      </c>
      <c r="O67">
        <v>-90</v>
      </c>
      <c r="P67">
        <f t="shared" si="63"/>
        <v>51.8057177113687</v>
      </c>
      <c r="Q67">
        <v>0</v>
      </c>
      <c r="R67">
        <f t="shared" si="64"/>
        <v>51</v>
      </c>
      <c r="S67">
        <f t="shared" si="15"/>
        <v>97.174083983400834</v>
      </c>
      <c r="T67">
        <f t="shared" si="16"/>
        <v>2.4059319400736778</v>
      </c>
      <c r="U67">
        <v>-90</v>
      </c>
      <c r="V67">
        <f t="shared" si="65"/>
        <v>101.22300414937587</v>
      </c>
      <c r="W67">
        <f t="shared" si="66"/>
        <v>1.3496400553250119</v>
      </c>
      <c r="X67">
        <f t="shared" si="19"/>
        <v>0</v>
      </c>
      <c r="Y67">
        <f t="shared" si="20"/>
        <v>0</v>
      </c>
      <c r="Z67">
        <f t="shared" si="21"/>
        <v>160.84494573664591</v>
      </c>
      <c r="AA67">
        <f t="shared" si="67"/>
        <v>1.3496400553250121</v>
      </c>
      <c r="AB67">
        <f t="shared" si="23"/>
        <v>141</v>
      </c>
      <c r="AC67">
        <f t="shared" si="68"/>
        <v>-125</v>
      </c>
      <c r="AD67">
        <f t="shared" si="69"/>
        <v>0</v>
      </c>
      <c r="AE67">
        <f t="shared" si="70"/>
        <v>125</v>
      </c>
      <c r="AF67">
        <f t="shared" si="71"/>
        <v>3.3275837324657913</v>
      </c>
      <c r="AG67">
        <f t="shared" si="26"/>
        <v>180</v>
      </c>
      <c r="AL67">
        <f t="shared" si="27"/>
        <v>109</v>
      </c>
      <c r="AM67">
        <f t="shared" si="28"/>
        <v>238.22852338159379</v>
      </c>
      <c r="AN67">
        <f t="shared" si="72"/>
        <v>223.86158548240692</v>
      </c>
      <c r="AO67">
        <f t="shared" si="73"/>
        <v>81.478953711235121</v>
      </c>
      <c r="AQ67">
        <f t="shared" si="30"/>
        <v>20</v>
      </c>
    </row>
    <row r="68" spans="1:43">
      <c r="A68">
        <f t="shared" si="31"/>
        <v>52</v>
      </c>
      <c r="B68">
        <f t="shared" si="52"/>
        <v>4.6877137590403049</v>
      </c>
      <c r="C68">
        <f t="shared" si="53"/>
        <v>4.6877137590403049</v>
      </c>
      <c r="D68">
        <f t="shared" si="54"/>
        <v>1.6032925317366744</v>
      </c>
      <c r="E68">
        <f t="shared" si="55"/>
        <v>4.4050100277267461</v>
      </c>
      <c r="F68">
        <f t="shared" si="56"/>
        <v>10.218288041247519</v>
      </c>
      <c r="G68">
        <f t="shared" si="5"/>
        <v>281.26282554241828</v>
      </c>
      <c r="H68">
        <f t="shared" si="6"/>
        <v>2</v>
      </c>
      <c r="I68">
        <f t="shared" si="57"/>
        <v>75.157764607885738</v>
      </c>
      <c r="J68">
        <f t="shared" si="58"/>
        <v>2.7595702783618354</v>
      </c>
      <c r="K68">
        <f t="shared" si="59"/>
        <v>32.901500489853099</v>
      </c>
      <c r="L68">
        <f t="shared" si="60"/>
        <v>5.3305013687268445</v>
      </c>
      <c r="M68">
        <f t="shared" si="61"/>
        <v>389.32209064015711</v>
      </c>
      <c r="N68">
        <f t="shared" si="62"/>
        <v>2.4280930895157811</v>
      </c>
      <c r="O68">
        <v>-90</v>
      </c>
      <c r="P68">
        <f t="shared" si="63"/>
        <v>51.091440206237593</v>
      </c>
      <c r="Q68">
        <v>0</v>
      </c>
      <c r="R68">
        <f t="shared" si="64"/>
        <v>52</v>
      </c>
      <c r="S68">
        <f t="shared" si="15"/>
        <v>93.754275180806104</v>
      </c>
      <c r="T68">
        <f t="shared" si="16"/>
        <v>2.3228341853431167</v>
      </c>
      <c r="U68">
        <v>-90</v>
      </c>
      <c r="V68">
        <f t="shared" si="65"/>
        <v>97.660703313339667</v>
      </c>
      <c r="W68">
        <f t="shared" si="66"/>
        <v>1.3021427108445289</v>
      </c>
      <c r="X68">
        <f t="shared" si="19"/>
        <v>0</v>
      </c>
      <c r="Y68">
        <f t="shared" si="20"/>
        <v>0</v>
      </c>
      <c r="Z68">
        <f t="shared" si="21"/>
        <v>158.62727688407233</v>
      </c>
      <c r="AA68">
        <f t="shared" si="67"/>
        <v>1.3021427108445289</v>
      </c>
      <c r="AB68">
        <f t="shared" si="23"/>
        <v>142</v>
      </c>
      <c r="AC68">
        <f t="shared" si="68"/>
        <v>-124.99999999999997</v>
      </c>
      <c r="AD68">
        <f t="shared" si="69"/>
        <v>0</v>
      </c>
      <c r="AE68">
        <f t="shared" si="70"/>
        <v>124.99999999999997</v>
      </c>
      <c r="AF68">
        <f t="shared" si="71"/>
        <v>3.114325419921343</v>
      </c>
      <c r="AG68">
        <f t="shared" si="26"/>
        <v>180</v>
      </c>
      <c r="AL68">
        <f t="shared" si="27"/>
        <v>110</v>
      </c>
      <c r="AM68">
        <f t="shared" si="28"/>
        <v>239.35542687677784</v>
      </c>
      <c r="AN68">
        <f t="shared" si="72"/>
        <v>224.92052838116922</v>
      </c>
      <c r="AO68">
        <f t="shared" si="73"/>
        <v>81.864377406172181</v>
      </c>
      <c r="AQ68">
        <f t="shared" si="30"/>
        <v>20</v>
      </c>
    </row>
    <row r="69" spans="1:43">
      <c r="A69">
        <f t="shared" si="31"/>
        <v>53</v>
      </c>
      <c r="B69">
        <f t="shared" si="52"/>
        <v>4.5213243006167652</v>
      </c>
      <c r="C69">
        <f t="shared" si="53"/>
        <v>4.5213243006167652</v>
      </c>
      <c r="D69">
        <f t="shared" si="54"/>
        <v>1.5463839853187749</v>
      </c>
      <c r="E69">
        <f t="shared" si="55"/>
        <v>4.2486550814695825</v>
      </c>
      <c r="F69">
        <f t="shared" si="56"/>
        <v>10.08234765253199</v>
      </c>
      <c r="G69">
        <f t="shared" si="5"/>
        <v>271.2794580370059</v>
      </c>
      <c r="H69">
        <f t="shared" si="6"/>
        <v>2</v>
      </c>
      <c r="I69">
        <f t="shared" si="57"/>
        <v>69.917034909063759</v>
      </c>
      <c r="J69">
        <f t="shared" si="58"/>
        <v>2.6616198855476796</v>
      </c>
      <c r="K69">
        <f t="shared" si="59"/>
        <v>31.733668337714764</v>
      </c>
      <c r="L69">
        <f t="shared" si="60"/>
        <v>5.1641119103033049</v>
      </c>
      <c r="M69">
        <f t="shared" si="61"/>
        <v>372.93016128378446</v>
      </c>
      <c r="N69">
        <f t="shared" si="62"/>
        <v>2.393283766790153</v>
      </c>
      <c r="O69">
        <v>-90</v>
      </c>
      <c r="P69">
        <f t="shared" si="63"/>
        <v>50.411738262659952</v>
      </c>
      <c r="Q69">
        <v>0</v>
      </c>
      <c r="R69">
        <f t="shared" si="64"/>
        <v>53</v>
      </c>
      <c r="S69">
        <f t="shared" si="15"/>
        <v>90.426486012335303</v>
      </c>
      <c r="T69">
        <f t="shared" si="16"/>
        <v>2.2417857504571459</v>
      </c>
      <c r="U69">
        <v>-90</v>
      </c>
      <c r="V69">
        <f t="shared" si="65"/>
        <v>94.194256262849265</v>
      </c>
      <c r="W69">
        <f t="shared" si="66"/>
        <v>1.2559234168379902</v>
      </c>
      <c r="X69">
        <f t="shared" si="19"/>
        <v>0</v>
      </c>
      <c r="Y69">
        <f t="shared" si="20"/>
        <v>0</v>
      </c>
      <c r="Z69">
        <f t="shared" si="21"/>
        <v>156.51695726952821</v>
      </c>
      <c r="AA69">
        <f t="shared" si="67"/>
        <v>1.2559234168379905</v>
      </c>
      <c r="AB69">
        <f t="shared" si="23"/>
        <v>143</v>
      </c>
      <c r="AC69">
        <f t="shared" si="68"/>
        <v>-125.00000000000001</v>
      </c>
      <c r="AD69">
        <f t="shared" si="69"/>
        <v>0</v>
      </c>
      <c r="AE69">
        <f t="shared" si="70"/>
        <v>125.00000000000001</v>
      </c>
      <c r="AF69">
        <f t="shared" si="71"/>
        <v>2.9154978022200955</v>
      </c>
      <c r="AG69">
        <f t="shared" si="26"/>
        <v>180</v>
      </c>
      <c r="AL69">
        <f t="shared" si="27"/>
        <v>111</v>
      </c>
      <c r="AM69">
        <f t="shared" si="28"/>
        <v>240.03470470242121</v>
      </c>
      <c r="AN69">
        <f t="shared" si="72"/>
        <v>225.55884074138982</v>
      </c>
      <c r="AO69">
        <f t="shared" si="73"/>
        <v>82.096704105456666</v>
      </c>
      <c r="AQ69">
        <f t="shared" si="30"/>
        <v>20</v>
      </c>
    </row>
    <row r="70" spans="1:43">
      <c r="A70">
        <f t="shared" si="31"/>
        <v>54</v>
      </c>
      <c r="B70">
        <f t="shared" si="52"/>
        <v>4.3592551680321652</v>
      </c>
      <c r="C70">
        <f t="shared" si="53"/>
        <v>4.3592551680321652</v>
      </c>
      <c r="D70">
        <f t="shared" si="54"/>
        <v>1.4909530773635231</v>
      </c>
      <c r="E70">
        <f t="shared" si="55"/>
        <v>4.0963599135226607</v>
      </c>
      <c r="F70">
        <f t="shared" si="56"/>
        <v>9.9529687459472225</v>
      </c>
      <c r="G70">
        <f t="shared" si="5"/>
        <v>261.55531008192992</v>
      </c>
      <c r="H70">
        <f t="shared" si="6"/>
        <v>2</v>
      </c>
      <c r="I70">
        <f t="shared" si="57"/>
        <v>64.994449077903994</v>
      </c>
      <c r="J70">
        <f t="shared" si="58"/>
        <v>2.5662127885469643</v>
      </c>
      <c r="K70">
        <f t="shared" si="59"/>
        <v>30.596159112703134</v>
      </c>
      <c r="L70">
        <f t="shared" si="60"/>
        <v>5.0020427777187049</v>
      </c>
      <c r="M70">
        <f t="shared" si="61"/>
        <v>357.14591827253707</v>
      </c>
      <c r="N70">
        <f t="shared" si="62"/>
        <v>2.3602215793616397</v>
      </c>
      <c r="O70">
        <v>-90</v>
      </c>
      <c r="P70">
        <f t="shared" si="63"/>
        <v>49.764843729736114</v>
      </c>
      <c r="Q70">
        <v>0</v>
      </c>
      <c r="R70">
        <f t="shared" si="64"/>
        <v>54</v>
      </c>
      <c r="S70">
        <f t="shared" si="15"/>
        <v>87.185103360643296</v>
      </c>
      <c r="T70">
        <f t="shared" si="16"/>
        <v>2.1626756707623573</v>
      </c>
      <c r="U70">
        <v>-90</v>
      </c>
      <c r="V70">
        <f t="shared" si="65"/>
        <v>90.817816000670106</v>
      </c>
      <c r="W70">
        <f t="shared" si="66"/>
        <v>1.2109042133422683</v>
      </c>
      <c r="X70">
        <f t="shared" si="19"/>
        <v>0</v>
      </c>
      <c r="Y70">
        <f t="shared" si="20"/>
        <v>0</v>
      </c>
      <c r="Z70">
        <f t="shared" si="21"/>
        <v>154.50849718747369</v>
      </c>
      <c r="AA70">
        <f t="shared" si="67"/>
        <v>1.2109042133422683</v>
      </c>
      <c r="AB70">
        <f t="shared" si="23"/>
        <v>144</v>
      </c>
      <c r="AC70">
        <f t="shared" si="68"/>
        <v>-124.99999999999997</v>
      </c>
      <c r="AD70">
        <f t="shared" si="69"/>
        <v>0</v>
      </c>
      <c r="AE70">
        <f t="shared" si="70"/>
        <v>124.99999999999997</v>
      </c>
      <c r="AF70">
        <f t="shared" si="71"/>
        <v>2.7298704178392055</v>
      </c>
      <c r="AG70">
        <f t="shared" si="26"/>
        <v>180</v>
      </c>
      <c r="AL70">
        <f t="shared" si="27"/>
        <v>112</v>
      </c>
      <c r="AM70">
        <f t="shared" si="28"/>
        <v>240.2907098113206</v>
      </c>
      <c r="AN70">
        <f t="shared" si="72"/>
        <v>225.79940685310606</v>
      </c>
      <c r="AO70">
        <f t="shared" si="73"/>
        <v>82.184263009494543</v>
      </c>
      <c r="AQ70">
        <f t="shared" si="30"/>
        <v>20</v>
      </c>
    </row>
    <row r="71" spans="1:43">
      <c r="A71">
        <f t="shared" si="31"/>
        <v>55</v>
      </c>
      <c r="B71">
        <f t="shared" si="52"/>
        <v>4.2012452292582587</v>
      </c>
      <c r="C71">
        <f t="shared" si="53"/>
        <v>4.2012452292582587</v>
      </c>
      <c r="D71">
        <f t="shared" si="54"/>
        <v>1.4369104954571916</v>
      </c>
      <c r="E71">
        <f t="shared" si="55"/>
        <v>3.9478791400459876</v>
      </c>
      <c r="F71">
        <f t="shared" si="56"/>
        <v>9.8298245314679011</v>
      </c>
      <c r="G71">
        <f t="shared" si="5"/>
        <v>252.07471375549551</v>
      </c>
      <c r="H71">
        <f t="shared" si="6"/>
        <v>2</v>
      </c>
      <c r="I71">
        <f t="shared" si="57"/>
        <v>60.368133639106468</v>
      </c>
      <c r="J71">
        <f t="shared" si="58"/>
        <v>2.4731952637705548</v>
      </c>
      <c r="K71">
        <f t="shared" si="59"/>
        <v>29.487140016145581</v>
      </c>
      <c r="L71">
        <f t="shared" si="60"/>
        <v>4.8440328389447984</v>
      </c>
      <c r="M71">
        <f t="shared" si="61"/>
        <v>341.92998741074757</v>
      </c>
      <c r="N71">
        <f t="shared" si="62"/>
        <v>2.3288050583235873</v>
      </c>
      <c r="O71">
        <v>-90</v>
      </c>
      <c r="P71">
        <f t="shared" si="63"/>
        <v>49.149122657339504</v>
      </c>
      <c r="Q71">
        <v>0</v>
      </c>
      <c r="R71">
        <f t="shared" si="64"/>
        <v>55</v>
      </c>
      <c r="S71">
        <f t="shared" si="15"/>
        <v>84.024904585165174</v>
      </c>
      <c r="T71">
        <f t="shared" si="16"/>
        <v>2.0853987857346636</v>
      </c>
      <c r="U71">
        <v>-90</v>
      </c>
      <c r="V71">
        <f t="shared" si="65"/>
        <v>87.525942276213712</v>
      </c>
      <c r="W71">
        <f t="shared" si="66"/>
        <v>1.1670125636828494</v>
      </c>
      <c r="X71">
        <f t="shared" si="19"/>
        <v>0</v>
      </c>
      <c r="Y71">
        <f t="shared" si="20"/>
        <v>0</v>
      </c>
      <c r="Z71">
        <f t="shared" si="21"/>
        <v>152.596823595182</v>
      </c>
      <c r="AA71">
        <f t="shared" si="67"/>
        <v>1.1670125636828497</v>
      </c>
      <c r="AB71">
        <f t="shared" si="23"/>
        <v>145</v>
      </c>
      <c r="AC71">
        <f t="shared" si="68"/>
        <v>-125.00000000000001</v>
      </c>
      <c r="AD71">
        <f t="shared" si="69"/>
        <v>0</v>
      </c>
      <c r="AE71">
        <f t="shared" si="70"/>
        <v>125.00000000000001</v>
      </c>
      <c r="AF71">
        <f t="shared" si="71"/>
        <v>2.5563388440067532</v>
      </c>
      <c r="AG71">
        <f t="shared" si="26"/>
        <v>180</v>
      </c>
      <c r="AL71">
        <f t="shared" si="27"/>
        <v>113</v>
      </c>
      <c r="AM71">
        <f t="shared" si="28"/>
        <v>240.14523311516834</v>
      </c>
      <c r="AN71">
        <f t="shared" si="72"/>
        <v>225.66270347523545</v>
      </c>
      <c r="AO71">
        <f t="shared" si="73"/>
        <v>82.134507049025999</v>
      </c>
      <c r="AQ71">
        <f t="shared" si="30"/>
        <v>20</v>
      </c>
    </row>
    <row r="72" spans="1:43">
      <c r="A72">
        <f t="shared" si="31"/>
        <v>56</v>
      </c>
      <c r="B72">
        <f t="shared" si="52"/>
        <v>4.04705110105456</v>
      </c>
      <c r="C72">
        <f t="shared" si="53"/>
        <v>4.04705110105456</v>
      </c>
      <c r="D72">
        <f t="shared" si="54"/>
        <v>1.384172997628986</v>
      </c>
      <c r="E72">
        <f t="shared" si="55"/>
        <v>3.8029840556044556</v>
      </c>
      <c r="F72">
        <f t="shared" si="56"/>
        <v>9.7126127047992306</v>
      </c>
      <c r="G72">
        <f t="shared" si="5"/>
        <v>242.82306606327359</v>
      </c>
      <c r="H72">
        <f t="shared" si="6"/>
        <v>2</v>
      </c>
      <c r="I72">
        <f t="shared" si="57"/>
        <v>56.018188541043791</v>
      </c>
      <c r="J72">
        <f t="shared" si="58"/>
        <v>2.3824240360119826</v>
      </c>
      <c r="K72">
        <f t="shared" si="59"/>
        <v>28.404902822195179</v>
      </c>
      <c r="L72">
        <f t="shared" si="60"/>
        <v>4.6898387107410997</v>
      </c>
      <c r="M72">
        <f t="shared" si="61"/>
        <v>327.24615742651258</v>
      </c>
      <c r="N72">
        <f t="shared" si="62"/>
        <v>2.2989410470309166</v>
      </c>
      <c r="O72">
        <v>-90</v>
      </c>
      <c r="P72">
        <f t="shared" si="63"/>
        <v>48.563063523996149</v>
      </c>
      <c r="Q72">
        <v>0</v>
      </c>
      <c r="R72">
        <f t="shared" si="64"/>
        <v>56</v>
      </c>
      <c r="S72">
        <f t="shared" si="15"/>
        <v>80.9410220210912</v>
      </c>
      <c r="T72">
        <f t="shared" si="16"/>
        <v>2.009855457607078</v>
      </c>
      <c r="U72">
        <v>-90</v>
      </c>
      <c r="V72">
        <f t="shared" si="65"/>
        <v>84.313564605303355</v>
      </c>
      <c r="W72">
        <f t="shared" si="66"/>
        <v>1.1241808614040447</v>
      </c>
      <c r="X72">
        <f t="shared" si="19"/>
        <v>0</v>
      </c>
      <c r="Y72">
        <f t="shared" si="20"/>
        <v>0</v>
      </c>
      <c r="Z72">
        <f t="shared" si="21"/>
        <v>150.77724356298816</v>
      </c>
      <c r="AA72">
        <f t="shared" si="67"/>
        <v>1.1241808614040443</v>
      </c>
      <c r="AB72">
        <f t="shared" si="23"/>
        <v>146</v>
      </c>
      <c r="AC72">
        <f t="shared" si="68"/>
        <v>-124.99999999999999</v>
      </c>
      <c r="AD72">
        <f t="shared" si="69"/>
        <v>0</v>
      </c>
      <c r="AE72">
        <f t="shared" si="70"/>
        <v>124.99999999999999</v>
      </c>
      <c r="AF72">
        <f t="shared" si="71"/>
        <v>2.3939097068765816</v>
      </c>
      <c r="AG72">
        <f t="shared" si="26"/>
        <v>180</v>
      </c>
      <c r="AL72">
        <f t="shared" si="27"/>
        <v>114</v>
      </c>
      <c r="AM72">
        <f t="shared" si="28"/>
        <v>239.6177485476905</v>
      </c>
      <c r="AN72">
        <f t="shared" si="72"/>
        <v>225.16703011959808</v>
      </c>
      <c r="AO72">
        <f t="shared" si="73"/>
        <v>81.954096701655146</v>
      </c>
      <c r="AQ72">
        <f t="shared" si="30"/>
        <v>20</v>
      </c>
    </row>
    <row r="73" spans="1:43">
      <c r="A73">
        <f t="shared" si="31"/>
        <v>57</v>
      </c>
      <c r="B73">
        <f t="shared" si="52"/>
        <v>3.8964455591850635</v>
      </c>
      <c r="C73">
        <f t="shared" si="53"/>
        <v>3.8964455591850635</v>
      </c>
      <c r="D73">
        <f t="shared" si="54"/>
        <v>1.3326628686131408</v>
      </c>
      <c r="E73">
        <f t="shared" si="55"/>
        <v>3.661461139260227</v>
      </c>
      <c r="F73">
        <f t="shared" si="56"/>
        <v>9.6010533428877878</v>
      </c>
      <c r="G73">
        <f t="shared" si="5"/>
        <v>233.78673355110379</v>
      </c>
      <c r="H73">
        <f t="shared" si="6"/>
        <v>2</v>
      </c>
      <c r="I73">
        <f t="shared" si="57"/>
        <v>51.926483162985008</v>
      </c>
      <c r="J73">
        <f t="shared" si="58"/>
        <v>2.2937653425714672</v>
      </c>
      <c r="K73">
        <f t="shared" si="59"/>
        <v>27.347852719671796</v>
      </c>
      <c r="L73">
        <f t="shared" si="60"/>
        <v>4.5392331688716032</v>
      </c>
      <c r="M73">
        <f t="shared" si="61"/>
        <v>313.06106943376057</v>
      </c>
      <c r="N73">
        <f t="shared" si="62"/>
        <v>2.2705439420854998</v>
      </c>
      <c r="O73">
        <v>-90</v>
      </c>
      <c r="P73">
        <f t="shared" si="63"/>
        <v>48.005266714438939</v>
      </c>
      <c r="Q73">
        <v>0</v>
      </c>
      <c r="R73">
        <f t="shared" si="64"/>
        <v>57</v>
      </c>
      <c r="S73">
        <f t="shared" si="15"/>
        <v>77.928911183701274</v>
      </c>
      <c r="T73">
        <f t="shared" si="16"/>
        <v>1.9359512789845219</v>
      </c>
      <c r="U73">
        <v>-90</v>
      </c>
      <c r="V73">
        <f t="shared" si="65"/>
        <v>81.175949149688833</v>
      </c>
      <c r="W73">
        <f t="shared" si="66"/>
        <v>1.0823459886625177</v>
      </c>
      <c r="X73">
        <f t="shared" si="19"/>
        <v>0</v>
      </c>
      <c r="Y73">
        <f t="shared" si="20"/>
        <v>0</v>
      </c>
      <c r="Z73">
        <f t="shared" si="21"/>
        <v>149.04541160449344</v>
      </c>
      <c r="AA73">
        <f t="shared" si="67"/>
        <v>1.0823459886625175</v>
      </c>
      <c r="AB73">
        <f t="shared" si="23"/>
        <v>147</v>
      </c>
      <c r="AC73">
        <f t="shared" si="68"/>
        <v>-124.99999999999999</v>
      </c>
      <c r="AD73">
        <f t="shared" si="69"/>
        <v>0</v>
      </c>
      <c r="AE73">
        <f t="shared" si="70"/>
        <v>124.99999999999999</v>
      </c>
      <c r="AF73">
        <f t="shared" si="71"/>
        <v>2.2416877063573071</v>
      </c>
      <c r="AG73">
        <f t="shared" si="26"/>
        <v>180</v>
      </c>
      <c r="AL73">
        <f t="shared" si="27"/>
        <v>115</v>
      </c>
      <c r="AM73">
        <f t="shared" si="28"/>
        <v>238.72562738895371</v>
      </c>
      <c r="AN73">
        <f t="shared" si="72"/>
        <v>224.32871044988616</v>
      </c>
      <c r="AO73">
        <f t="shared" si="73"/>
        <v>81.64897329508014</v>
      </c>
      <c r="AQ73">
        <f t="shared" si="30"/>
        <v>20</v>
      </c>
    </row>
    <row r="74" spans="1:43">
      <c r="A74">
        <f t="shared" si="31"/>
        <v>58</v>
      </c>
      <c r="B74">
        <f t="shared" si="52"/>
        <v>3.749216111455965</v>
      </c>
      <c r="C74">
        <f t="shared" si="53"/>
        <v>3.749216111455965</v>
      </c>
      <c r="D74">
        <f t="shared" si="54"/>
        <v>1.2823074317990755</v>
      </c>
      <c r="E74">
        <f t="shared" si="55"/>
        <v>3.5231107136668083</v>
      </c>
      <c r="F74">
        <f t="shared" si="56"/>
        <v>9.4948870193192043</v>
      </c>
      <c r="G74">
        <f t="shared" si="5"/>
        <v>224.9529666873579</v>
      </c>
      <c r="H74">
        <f t="shared" si="6"/>
        <v>2</v>
      </c>
      <c r="I74">
        <f t="shared" si="57"/>
        <v>48.076476831408144</v>
      </c>
      <c r="J74">
        <f t="shared" si="58"/>
        <v>2.2070940932296499</v>
      </c>
      <c r="K74">
        <f t="shared" si="59"/>
        <v>26.314498296689408</v>
      </c>
      <c r="L74">
        <f t="shared" si="60"/>
        <v>4.3920037211425047</v>
      </c>
      <c r="M74">
        <f t="shared" si="61"/>
        <v>299.34394181545542</v>
      </c>
      <c r="N74">
        <f t="shared" si="62"/>
        <v>2.2435350178748532</v>
      </c>
      <c r="O74">
        <v>-90</v>
      </c>
      <c r="P74">
        <f t="shared" si="63"/>
        <v>47.474435096596025</v>
      </c>
      <c r="Q74">
        <v>0</v>
      </c>
      <c r="R74">
        <f t="shared" si="64"/>
        <v>58</v>
      </c>
      <c r="S74">
        <f t="shared" si="15"/>
        <v>74.9843222291193</v>
      </c>
      <c r="T74">
        <f t="shared" si="16"/>
        <v>1.8635967777478344</v>
      </c>
      <c r="U74">
        <v>-90</v>
      </c>
      <c r="V74">
        <f t="shared" si="65"/>
        <v>78.10866898866594</v>
      </c>
      <c r="W74">
        <f t="shared" si="66"/>
        <v>1.041448919848879</v>
      </c>
      <c r="X74">
        <f t="shared" si="19"/>
        <v>0</v>
      </c>
      <c r="Y74">
        <f t="shared" si="20"/>
        <v>0</v>
      </c>
      <c r="Z74">
        <f t="shared" si="21"/>
        <v>147.39730042026207</v>
      </c>
      <c r="AA74">
        <f t="shared" si="67"/>
        <v>1.041448919848879</v>
      </c>
      <c r="AB74">
        <f t="shared" si="23"/>
        <v>148</v>
      </c>
      <c r="AC74">
        <f t="shared" si="68"/>
        <v>-125.00000000000001</v>
      </c>
      <c r="AD74">
        <f t="shared" si="69"/>
        <v>0</v>
      </c>
      <c r="AE74">
        <f t="shared" si="70"/>
        <v>125.00000000000001</v>
      </c>
      <c r="AF74">
        <f t="shared" si="71"/>
        <v>2.0988643543927585</v>
      </c>
      <c r="AG74">
        <f t="shared" si="26"/>
        <v>180</v>
      </c>
      <c r="AL74">
        <f t="shared" si="27"/>
        <v>116</v>
      </c>
      <c r="AM74">
        <f t="shared" si="28"/>
        <v>237.48432585785503</v>
      </c>
      <c r="AN74">
        <f t="shared" si="72"/>
        <v>223.16226856094247</v>
      </c>
      <c r="AO74">
        <f t="shared" si="73"/>
        <v>81.224423167503389</v>
      </c>
      <c r="AQ74">
        <f t="shared" si="30"/>
        <v>20</v>
      </c>
    </row>
    <row r="75" spans="1:43">
      <c r="A75">
        <f t="shared" si="31"/>
        <v>59</v>
      </c>
      <c r="B75">
        <f t="shared" si="52"/>
        <v>3.6051637141653625</v>
      </c>
      <c r="C75">
        <f t="shared" si="53"/>
        <v>3.6051637141653625</v>
      </c>
      <c r="D75">
        <f t="shared" si="54"/>
        <v>1.2330386102313375</v>
      </c>
      <c r="E75">
        <f t="shared" si="55"/>
        <v>3.3877457389263093</v>
      </c>
      <c r="F75">
        <f t="shared" si="56"/>
        <v>9.3938731136365785</v>
      </c>
      <c r="G75">
        <f t="shared" si="5"/>
        <v>216.30982284992174</v>
      </c>
      <c r="H75">
        <f t="shared" si="6"/>
        <v>2</v>
      </c>
      <c r="I75">
        <f t="shared" si="57"/>
        <v>44.453060557709058</v>
      </c>
      <c r="J75">
        <f t="shared" si="58"/>
        <v>2.1222931146453048</v>
      </c>
      <c r="K75">
        <f t="shared" si="59"/>
        <v>25.303442531844333</v>
      </c>
      <c r="L75">
        <f t="shared" si="60"/>
        <v>4.2479513238519022</v>
      </c>
      <c r="M75">
        <f t="shared" si="61"/>
        <v>286.06632593947512</v>
      </c>
      <c r="N75">
        <f t="shared" si="62"/>
        <v>2.2178418244927345</v>
      </c>
      <c r="O75">
        <v>-90</v>
      </c>
      <c r="P75">
        <f t="shared" si="63"/>
        <v>46.969365568182894</v>
      </c>
      <c r="Q75">
        <v>0</v>
      </c>
      <c r="R75">
        <f t="shared" si="64"/>
        <v>59</v>
      </c>
      <c r="S75">
        <f t="shared" si="15"/>
        <v>72.103274283307258</v>
      </c>
      <c r="T75">
        <f t="shared" si="16"/>
        <v>1.7927071250623301</v>
      </c>
      <c r="U75">
        <v>-90</v>
      </c>
      <c r="V75">
        <f t="shared" si="65"/>
        <v>75.107577378445043</v>
      </c>
      <c r="W75">
        <f t="shared" si="66"/>
        <v>1.0014343650459339</v>
      </c>
      <c r="X75">
        <f t="shared" si="19"/>
        <v>0</v>
      </c>
      <c r="Y75">
        <f t="shared" si="20"/>
        <v>0</v>
      </c>
      <c r="Z75">
        <f t="shared" si="21"/>
        <v>145.8291746519163</v>
      </c>
      <c r="AA75">
        <f t="shared" si="67"/>
        <v>1.0014343650459339</v>
      </c>
      <c r="AB75">
        <f t="shared" si="23"/>
        <v>149</v>
      </c>
      <c r="AC75">
        <f t="shared" si="68"/>
        <v>-124.99999999999999</v>
      </c>
      <c r="AD75">
        <f t="shared" si="69"/>
        <v>0</v>
      </c>
      <c r="AE75">
        <f t="shared" si="70"/>
        <v>124.99999999999999</v>
      </c>
      <c r="AF75">
        <f t="shared" si="71"/>
        <v>1.9647081748502306</v>
      </c>
      <c r="AG75">
        <f t="shared" si="26"/>
        <v>180</v>
      </c>
      <c r="AL75">
        <f t="shared" si="27"/>
        <v>117</v>
      </c>
      <c r="AM75">
        <f t="shared" si="28"/>
        <v>235.90754937211497</v>
      </c>
      <c r="AN75">
        <f t="shared" si="72"/>
        <v>221.68058333266382</v>
      </c>
      <c r="AO75">
        <f t="shared" si="73"/>
        <v>80.685133847858026</v>
      </c>
      <c r="AQ75">
        <f t="shared" si="30"/>
        <v>20</v>
      </c>
    </row>
    <row r="76" spans="1:43">
      <c r="A76">
        <f t="shared" si="31"/>
        <v>60</v>
      </c>
      <c r="B76">
        <f t="shared" si="52"/>
        <v>3.4641016151377544</v>
      </c>
      <c r="C76">
        <f t="shared" si="53"/>
        <v>3.4641016151377544</v>
      </c>
      <c r="D76">
        <f t="shared" si="54"/>
        <v>1.1847925309040952</v>
      </c>
      <c r="E76">
        <f t="shared" si="55"/>
        <v>3.2551907253974948</v>
      </c>
      <c r="F76">
        <f t="shared" si="56"/>
        <v>9.2977882920837001</v>
      </c>
      <c r="G76">
        <f t="shared" si="5"/>
        <v>207.84609690826528</v>
      </c>
      <c r="H76">
        <f t="shared" si="6"/>
        <v>2</v>
      </c>
      <c r="I76">
        <f t="shared" si="57"/>
        <v>41.042417199080241</v>
      </c>
      <c r="J76">
        <f t="shared" si="58"/>
        <v>2.0392524692711693</v>
      </c>
      <c r="K76">
        <f t="shared" si="59"/>
        <v>24.313374673860014</v>
      </c>
      <c r="L76">
        <f t="shared" si="60"/>
        <v>4.1068892248242932</v>
      </c>
      <c r="M76">
        <f t="shared" si="61"/>
        <v>273.20188878120553</v>
      </c>
      <c r="N76">
        <f t="shared" si="62"/>
        <v>2.1933976502692016</v>
      </c>
      <c r="O76">
        <v>-90</v>
      </c>
      <c r="P76">
        <f t="shared" si="63"/>
        <v>46.488941460418502</v>
      </c>
      <c r="Q76">
        <v>0</v>
      </c>
      <c r="R76">
        <f t="shared" si="64"/>
        <v>60</v>
      </c>
      <c r="S76">
        <f t="shared" si="15"/>
        <v>69.282032302755084</v>
      </c>
      <c r="T76">
        <f t="shared" si="16"/>
        <v>1.7232018504780353</v>
      </c>
      <c r="U76">
        <v>-90</v>
      </c>
      <c r="V76">
        <f t="shared" si="65"/>
        <v>72.168783648703226</v>
      </c>
      <c r="W76">
        <f t="shared" si="66"/>
        <v>0.96225044864937626</v>
      </c>
      <c r="X76">
        <f t="shared" si="19"/>
        <v>0</v>
      </c>
      <c r="Y76">
        <f t="shared" si="20"/>
        <v>0</v>
      </c>
      <c r="Z76">
        <f t="shared" si="21"/>
        <v>144.33756729740645</v>
      </c>
      <c r="AA76">
        <f t="shared" si="67"/>
        <v>0.96225044864937659</v>
      </c>
      <c r="AB76">
        <f t="shared" si="23"/>
        <v>150</v>
      </c>
      <c r="AC76">
        <f t="shared" si="68"/>
        <v>-125.00000000000001</v>
      </c>
      <c r="AD76">
        <f t="shared" si="69"/>
        <v>0</v>
      </c>
      <c r="AE76">
        <f t="shared" si="70"/>
        <v>125.00000000000001</v>
      </c>
      <c r="AF76">
        <f t="shared" si="71"/>
        <v>1.8385561537547239</v>
      </c>
      <c r="AG76">
        <f t="shared" si="26"/>
        <v>180</v>
      </c>
      <c r="AL76">
        <f t="shared" si="27"/>
        <v>118</v>
      </c>
      <c r="AM76">
        <f t="shared" si="28"/>
        <v>234.00739636524781</v>
      </c>
      <c r="AN76">
        <f t="shared" si="72"/>
        <v>219.89502357374658</v>
      </c>
      <c r="AO76">
        <f t="shared" si="73"/>
        <v>80.035243244108628</v>
      </c>
      <c r="AQ76">
        <f t="shared" si="30"/>
        <v>20</v>
      </c>
    </row>
    <row r="77" spans="1:43">
      <c r="A77">
        <f t="shared" si="31"/>
        <v>61</v>
      </c>
      <c r="B77">
        <f t="shared" si="52"/>
        <v>3.3258543087166137</v>
      </c>
      <c r="C77">
        <f t="shared" si="53"/>
        <v>3.3258543087166137</v>
      </c>
      <c r="D77">
        <f t="shared" si="54"/>
        <v>1.137509167347549</v>
      </c>
      <c r="E77">
        <f t="shared" si="55"/>
        <v>3.1252807517100205</v>
      </c>
      <c r="F77">
        <f t="shared" si="56"/>
        <v>9.2064251402360355</v>
      </c>
      <c r="G77">
        <f t="shared" si="5"/>
        <v>199.55125852299682</v>
      </c>
      <c r="H77">
        <f t="shared" si="6"/>
        <v>2</v>
      </c>
      <c r="I77">
        <f t="shared" si="57"/>
        <v>37.831897654274933</v>
      </c>
      <c r="J77">
        <f t="shared" si="58"/>
        <v>1.9578688401774287</v>
      </c>
      <c r="K77">
        <f t="shared" si="59"/>
        <v>23.343062907028241</v>
      </c>
      <c r="L77">
        <f t="shared" si="60"/>
        <v>3.9686419184031529</v>
      </c>
      <c r="M77">
        <f t="shared" si="61"/>
        <v>260.7262190843</v>
      </c>
      <c r="N77">
        <f t="shared" si="62"/>
        <v>2.1701410413269224</v>
      </c>
      <c r="O77">
        <v>-90</v>
      </c>
      <c r="P77">
        <f t="shared" si="63"/>
        <v>46.032125701180178</v>
      </c>
      <c r="Q77">
        <v>0</v>
      </c>
      <c r="R77">
        <f t="shared" si="64"/>
        <v>61</v>
      </c>
      <c r="S77">
        <f t="shared" si="15"/>
        <v>66.517086174332277</v>
      </c>
      <c r="T77">
        <f t="shared" si="16"/>
        <v>1.6550045667663964</v>
      </c>
      <c r="U77">
        <v>-90</v>
      </c>
      <c r="V77">
        <f t="shared" si="65"/>
        <v>69.288631431596116</v>
      </c>
      <c r="W77">
        <f t="shared" si="66"/>
        <v>0.92384841908794835</v>
      </c>
      <c r="X77">
        <f t="shared" si="19"/>
        <v>0</v>
      </c>
      <c r="Y77">
        <f t="shared" si="20"/>
        <v>0</v>
      </c>
      <c r="Z77">
        <f t="shared" si="21"/>
        <v>142.919258484165</v>
      </c>
      <c r="AA77">
        <f t="shared" si="67"/>
        <v>0.92384841908794835</v>
      </c>
      <c r="AB77">
        <f t="shared" si="23"/>
        <v>151</v>
      </c>
      <c r="AC77">
        <f t="shared" si="68"/>
        <v>-124.99999999999999</v>
      </c>
      <c r="AD77">
        <f t="shared" si="69"/>
        <v>0</v>
      </c>
      <c r="AE77">
        <f t="shared" si="70"/>
        <v>124.99999999999999</v>
      </c>
      <c r="AF77">
        <f t="shared" si="71"/>
        <v>1.7198062620901076</v>
      </c>
      <c r="AG77">
        <f t="shared" si="26"/>
        <v>180</v>
      </c>
      <c r="AL77">
        <f t="shared" si="27"/>
        <v>119</v>
      </c>
      <c r="AM77">
        <f t="shared" si="28"/>
        <v>231.7944841205165</v>
      </c>
      <c r="AN77">
        <f t="shared" si="72"/>
        <v>217.81556626692577</v>
      </c>
      <c r="AO77">
        <f t="shared" si="73"/>
        <v>79.27838268099849</v>
      </c>
      <c r="AQ77">
        <f t="shared" si="30"/>
        <v>20</v>
      </c>
    </row>
    <row r="78" spans="1:43">
      <c r="A78">
        <f t="shared" si="31"/>
        <v>62</v>
      </c>
      <c r="B78">
        <f t="shared" si="52"/>
        <v>3.1902565899688726</v>
      </c>
      <c r="C78">
        <f t="shared" si="53"/>
        <v>3.1902565899688726</v>
      </c>
      <c r="D78">
        <f t="shared" si="54"/>
        <v>1.091132016146813</v>
      </c>
      <c r="E78">
        <f t="shared" si="55"/>
        <v>2.9978605760073651</v>
      </c>
      <c r="F78">
        <f t="shared" si="56"/>
        <v>9.1195909305123859</v>
      </c>
      <c r="G78">
        <f t="shared" si="5"/>
        <v>191.41539539813238</v>
      </c>
      <c r="H78">
        <f t="shared" si="6"/>
        <v>2</v>
      </c>
      <c r="I78">
        <f t="shared" si="57"/>
        <v>34.809911050383924</v>
      </c>
      <c r="J78">
        <f t="shared" si="58"/>
        <v>1.8780449742794092</v>
      </c>
      <c r="K78">
        <f t="shared" si="59"/>
        <v>22.391347712985528</v>
      </c>
      <c r="L78">
        <f t="shared" si="60"/>
        <v>3.8330441996554119</v>
      </c>
      <c r="M78">
        <f t="shared" si="61"/>
        <v>248.61665416150183</v>
      </c>
      <c r="N78">
        <f t="shared" si="62"/>
        <v>2.1480153715944135</v>
      </c>
      <c r="O78">
        <v>-90</v>
      </c>
      <c r="P78">
        <f t="shared" si="63"/>
        <v>45.597954652561931</v>
      </c>
      <c r="Q78">
        <v>0</v>
      </c>
      <c r="R78">
        <f t="shared" si="64"/>
        <v>62</v>
      </c>
      <c r="S78">
        <f t="shared" si="15"/>
        <v>63.805131799377449</v>
      </c>
      <c r="T78">
        <f t="shared" si="16"/>
        <v>1.5880427061554094</v>
      </c>
      <c r="U78">
        <v>-90</v>
      </c>
      <c r="V78">
        <f t="shared" si="65"/>
        <v>66.463678957684849</v>
      </c>
      <c r="W78">
        <f t="shared" si="66"/>
        <v>0.88618238610246458</v>
      </c>
      <c r="X78">
        <f t="shared" si="19"/>
        <v>0</v>
      </c>
      <c r="Y78">
        <f t="shared" si="20"/>
        <v>0</v>
      </c>
      <c r="Z78">
        <f t="shared" si="21"/>
        <v>141.57125633612989</v>
      </c>
      <c r="AA78">
        <f t="shared" si="67"/>
        <v>0.8861823861024648</v>
      </c>
      <c r="AB78">
        <f t="shared" si="23"/>
        <v>152</v>
      </c>
      <c r="AC78">
        <f t="shared" si="68"/>
        <v>-125</v>
      </c>
      <c r="AD78">
        <f t="shared" si="69"/>
        <v>0</v>
      </c>
      <c r="AE78">
        <f t="shared" si="70"/>
        <v>125</v>
      </c>
      <c r="AF78">
        <f t="shared" si="71"/>
        <v>1.6079109011076818</v>
      </c>
      <c r="AG78">
        <f t="shared" si="26"/>
        <v>180</v>
      </c>
      <c r="AL78">
        <f t="shared" si="27"/>
        <v>120</v>
      </c>
      <c r="AM78">
        <f t="shared" si="28"/>
        <v>229.27805871869828</v>
      </c>
      <c r="AN78">
        <f t="shared" si="72"/>
        <v>215.45089988607899</v>
      </c>
      <c r="AO78">
        <f t="shared" si="73"/>
        <v>78.417714504400266</v>
      </c>
      <c r="AQ78">
        <f t="shared" si="30"/>
        <v>20</v>
      </c>
    </row>
    <row r="79" spans="1:43">
      <c r="A79">
        <f t="shared" si="31"/>
        <v>63</v>
      </c>
      <c r="B79">
        <f t="shared" si="52"/>
        <v>3.0571526969665728</v>
      </c>
      <c r="C79">
        <f t="shared" si="53"/>
        <v>3.0571526969665728</v>
      </c>
      <c r="D79">
        <f t="shared" si="54"/>
        <v>1.0456078035849619</v>
      </c>
      <c r="E79">
        <f t="shared" si="55"/>
        <v>2.8727838299552269</v>
      </c>
      <c r="F79">
        <f t="shared" si="56"/>
        <v>9.037106509729341</v>
      </c>
      <c r="G79">
        <f t="shared" si="5"/>
        <v>183.42916181799438</v>
      </c>
      <c r="H79">
        <f t="shared" si="6"/>
        <v>2</v>
      </c>
      <c r="I79">
        <f t="shared" si="57"/>
        <v>31.965827166990607</v>
      </c>
      <c r="J79">
        <f t="shared" si="58"/>
        <v>1.799689177414671</v>
      </c>
      <c r="K79">
        <f t="shared" si="59"/>
        <v>21.457135850673975</v>
      </c>
      <c r="L79">
        <f t="shared" si="60"/>
        <v>3.699940306653112</v>
      </c>
      <c r="M79">
        <f t="shared" si="61"/>
        <v>236.85212483565897</v>
      </c>
      <c r="N79">
        <f t="shared" si="62"/>
        <v>2.1269684575737622</v>
      </c>
      <c r="O79">
        <v>-90</v>
      </c>
      <c r="P79">
        <f t="shared" si="63"/>
        <v>45.185532548646705</v>
      </c>
      <c r="Q79">
        <v>0</v>
      </c>
      <c r="R79">
        <f t="shared" si="64"/>
        <v>63</v>
      </c>
      <c r="S79">
        <f t="shared" si="15"/>
        <v>61.143053939331452</v>
      </c>
      <c r="T79">
        <f t="shared" si="16"/>
        <v>1.5222472689088047</v>
      </c>
      <c r="U79">
        <v>-90</v>
      </c>
      <c r="V79">
        <f t="shared" si="65"/>
        <v>63.690681186803602</v>
      </c>
      <c r="W79">
        <f t="shared" si="66"/>
        <v>0.8492090824907147</v>
      </c>
      <c r="X79">
        <f t="shared" si="19"/>
        <v>0</v>
      </c>
      <c r="Y79">
        <f t="shared" si="20"/>
        <v>0</v>
      </c>
      <c r="Z79">
        <f t="shared" si="21"/>
        <v>140.29077970429512</v>
      </c>
      <c r="AA79">
        <f t="shared" si="67"/>
        <v>0.84920908249071481</v>
      </c>
      <c r="AB79">
        <f t="shared" si="23"/>
        <v>153</v>
      </c>
      <c r="AC79">
        <f t="shared" si="68"/>
        <v>-125</v>
      </c>
      <c r="AD79">
        <f t="shared" si="69"/>
        <v>0</v>
      </c>
      <c r="AE79">
        <f t="shared" si="70"/>
        <v>125</v>
      </c>
      <c r="AF79">
        <f t="shared" si="71"/>
        <v>1.5023711431063043</v>
      </c>
      <c r="AG79">
        <f t="shared" si="26"/>
        <v>180</v>
      </c>
      <c r="AL79">
        <f t="shared" si="27"/>
        <v>121</v>
      </c>
      <c r="AM79">
        <f t="shared" si="28"/>
        <v>226.4660908880289</v>
      </c>
      <c r="AN79">
        <f t="shared" si="72"/>
        <v>212.80851446571162</v>
      </c>
      <c r="AO79">
        <f t="shared" si="73"/>
        <v>77.455964863927562</v>
      </c>
      <c r="AQ79">
        <f t="shared" si="30"/>
        <v>20</v>
      </c>
    </row>
    <row r="80" spans="1:43">
      <c r="A80">
        <f t="shared" si="31"/>
        <v>64</v>
      </c>
      <c r="B80">
        <f t="shared" si="52"/>
        <v>2.9263955313951686</v>
      </c>
      <c r="C80">
        <f t="shared" si="53"/>
        <v>2.9263955313951686</v>
      </c>
      <c r="D80">
        <f t="shared" si="54"/>
        <v>1.000886219075372</v>
      </c>
      <c r="E80">
        <f t="shared" si="55"/>
        <v>2.7499122863528971</v>
      </c>
      <c r="F80">
        <f t="shared" si="56"/>
        <v>8.9588052937255807</v>
      </c>
      <c r="G80">
        <f t="shared" si="5"/>
        <v>175.5837318837101</v>
      </c>
      <c r="H80">
        <f t="shared" si="6"/>
        <v>2</v>
      </c>
      <c r="I80">
        <f t="shared" si="57"/>
        <v>29.289889589371747</v>
      </c>
      <c r="J80">
        <f t="shared" si="58"/>
        <v>1.7227148555295488</v>
      </c>
      <c r="K80">
        <f t="shared" si="59"/>
        <v>20.539394886050722</v>
      </c>
      <c r="L80">
        <f t="shared" si="60"/>
        <v>3.5691831410817079</v>
      </c>
      <c r="M80">
        <f t="shared" si="61"/>
        <v>225.41301635913257</v>
      </c>
      <c r="N80">
        <f t="shared" si="62"/>
        <v>2.1069522129036597</v>
      </c>
      <c r="O80">
        <v>-90</v>
      </c>
      <c r="P80">
        <f t="shared" si="63"/>
        <v>44.794026468627905</v>
      </c>
      <c r="Q80">
        <v>0</v>
      </c>
      <c r="R80">
        <f t="shared" si="64"/>
        <v>64</v>
      </c>
      <c r="S80">
        <f t="shared" si="15"/>
        <v>58.527910627903374</v>
      </c>
      <c r="T80">
        <f t="shared" si="16"/>
        <v>1.4575525846764801</v>
      </c>
      <c r="U80">
        <v>-90</v>
      </c>
      <c r="V80">
        <f t="shared" si="65"/>
        <v>60.966573570732685</v>
      </c>
      <c r="W80">
        <f t="shared" si="66"/>
        <v>0.81288764760976895</v>
      </c>
      <c r="X80">
        <f t="shared" si="19"/>
        <v>0</v>
      </c>
      <c r="Y80">
        <f t="shared" si="20"/>
        <v>0</v>
      </c>
      <c r="Z80">
        <f t="shared" si="21"/>
        <v>139.07524255939862</v>
      </c>
      <c r="AA80">
        <f t="shared" si="67"/>
        <v>0.81288764760976906</v>
      </c>
      <c r="AB80">
        <f t="shared" si="23"/>
        <v>154</v>
      </c>
      <c r="AC80">
        <f t="shared" si="68"/>
        <v>-125</v>
      </c>
      <c r="AD80">
        <f t="shared" si="69"/>
        <v>0</v>
      </c>
      <c r="AE80">
        <f t="shared" si="70"/>
        <v>125</v>
      </c>
      <c r="AF80">
        <f t="shared" si="71"/>
        <v>1.4027316598319561</v>
      </c>
      <c r="AG80">
        <f t="shared" si="26"/>
        <v>180</v>
      </c>
      <c r="AL80">
        <f t="shared" si="27"/>
        <v>122</v>
      </c>
      <c r="AM80">
        <f t="shared" si="28"/>
        <v>223.36535928157494</v>
      </c>
      <c r="AN80">
        <f t="shared" si="72"/>
        <v>209.8947798560892</v>
      </c>
      <c r="AO80">
        <f t="shared" si="73"/>
        <v>76.395452195473752</v>
      </c>
      <c r="AQ80">
        <f t="shared" si="30"/>
        <v>20</v>
      </c>
    </row>
    <row r="81" spans="1:46">
      <c r="A81">
        <f t="shared" si="31"/>
        <v>65</v>
      </c>
      <c r="B81">
        <f t="shared" si="52"/>
        <v>2.7978459489299916</v>
      </c>
      <c r="C81">
        <f t="shared" si="53"/>
        <v>2.7978459489299916</v>
      </c>
      <c r="D81">
        <f t="shared" si="54"/>
        <v>0.95691967245617726</v>
      </c>
      <c r="E81">
        <f t="shared" si="55"/>
        <v>2.6291151923052607</v>
      </c>
      <c r="F81">
        <f t="shared" si="56"/>
        <v>8.884532357690528</v>
      </c>
      <c r="G81">
        <f t="shared" ref="G81:G106" si="74">+$B$4*C81*1/2*$B$5</f>
        <v>167.87075693579951</v>
      </c>
      <c r="H81">
        <f t="shared" ref="H81:H106" si="75">+$B$4*1/3</f>
        <v>2</v>
      </c>
      <c r="I81">
        <f t="shared" si="57"/>
        <v>26.7731382903293</v>
      </c>
      <c r="J81">
        <f t="shared" si="58"/>
        <v>1.6470400969369188</v>
      </c>
      <c r="K81">
        <f t="shared" si="59"/>
        <v>19.637148211476823</v>
      </c>
      <c r="L81">
        <f t="shared" si="60"/>
        <v>3.4406335586165309</v>
      </c>
      <c r="M81">
        <f t="shared" si="61"/>
        <v>214.2810434376056</v>
      </c>
      <c r="N81">
        <f t="shared" si="62"/>
        <v>2.0879223383976888</v>
      </c>
      <c r="O81">
        <v>-90</v>
      </c>
      <c r="P81">
        <f t="shared" si="63"/>
        <v>44.422661788452643</v>
      </c>
      <c r="Q81">
        <v>0</v>
      </c>
      <c r="R81">
        <f t="shared" si="64"/>
        <v>65</v>
      </c>
      <c r="S81">
        <f t="shared" ref="S81:S106" si="76">+$B$11*C81</f>
        <v>55.95691897859983</v>
      </c>
      <c r="T81">
        <f t="shared" ref="T81:T106" si="77">+C81/2*COS(RADIANS(B67))</f>
        <v>1.3938960866719885</v>
      </c>
      <c r="U81">
        <v>-90</v>
      </c>
      <c r="V81">
        <f t="shared" si="65"/>
        <v>58.288457269374817</v>
      </c>
      <c r="W81">
        <f t="shared" si="66"/>
        <v>0.77717943025833103</v>
      </c>
      <c r="X81">
        <f t="shared" ref="X81:X106" si="78">+$B$8*$B$8*TAN(RADIANS($B$3))</f>
        <v>0</v>
      </c>
      <c r="Y81">
        <f t="shared" ref="Y81:Y106" si="79">+-$B$8*TAN(RADIANS($B$3))</f>
        <v>0</v>
      </c>
      <c r="Z81">
        <f t="shared" ref="Z81:Z106" si="80">+$B$7*$B$8*$B$8/SIN(RADIANS(A81))/2</f>
        <v>137.92223987031147</v>
      </c>
      <c r="AA81">
        <f t="shared" si="67"/>
        <v>0.77717943025833103</v>
      </c>
      <c r="AB81">
        <f t="shared" ref="AB81:AB106" si="81">(90+A81)</f>
        <v>155</v>
      </c>
      <c r="AC81">
        <f t="shared" si="68"/>
        <v>-125</v>
      </c>
      <c r="AD81">
        <f t="shared" si="69"/>
        <v>0</v>
      </c>
      <c r="AE81">
        <f t="shared" si="70"/>
        <v>125</v>
      </c>
      <c r="AF81">
        <f t="shared" si="71"/>
        <v>1.3085762466778141</v>
      </c>
      <c r="AG81">
        <f t="shared" ref="AG81:AG106" si="82">+IFERROR(DEGREES(ATAN(AD81/AC81))+180,0)</f>
        <v>180</v>
      </c>
      <c r="AL81">
        <f t="shared" ref="AL81:AL106" si="83">+(90-$B$9)+A81</f>
        <v>123</v>
      </c>
      <c r="AM81">
        <f t="shared" ref="AM81:AM106" si="84">+MAX((M81*SIN(RADIANS(AL81-O81))+P81*SIN(RADIANS(AL81-R81))+AE81*SIN(RADIANS(AL81-AG81))+S81*SIN(RADIANS(AL81-U81)))/SIN(RADIANS(AL81-AQ81))*-1,0)</f>
        <v>219.98152248172104</v>
      </c>
      <c r="AN81">
        <f t="shared" si="72"/>
        <v>206.71501338532269</v>
      </c>
      <c r="AO81">
        <f t="shared" si="73"/>
        <v>75.23811184819705</v>
      </c>
      <c r="AQ81">
        <f t="shared" ref="AQ81:AQ106" si="85">+$B$3+$B$10</f>
        <v>20</v>
      </c>
    </row>
    <row r="82" spans="1:46">
      <c r="A82">
        <f t="shared" ref="A82:A105" si="86">+A81+1</f>
        <v>66</v>
      </c>
      <c r="B82">
        <f t="shared" si="52"/>
        <v>2.671372111851217</v>
      </c>
      <c r="C82">
        <f t="shared" si="53"/>
        <v>2.671372111851217</v>
      </c>
      <c r="D82">
        <f t="shared" si="54"/>
        <v>0.91366307257154755</v>
      </c>
      <c r="E82">
        <f t="shared" si="55"/>
        <v>2.510268660879857</v>
      </c>
      <c r="F82">
        <f t="shared" si="56"/>
        <v>8.8141436122209686</v>
      </c>
      <c r="G82">
        <f t="shared" si="74"/>
        <v>160.28232671107304</v>
      </c>
      <c r="H82">
        <f t="shared" si="75"/>
        <v>2</v>
      </c>
      <c r="I82">
        <f t="shared" si="57"/>
        <v>24.407340516959266</v>
      </c>
      <c r="J82">
        <f t="shared" si="58"/>
        <v>1.5725872912126171</v>
      </c>
      <c r="K82">
        <f t="shared" si="59"/>
        <v>18.749470501937498</v>
      </c>
      <c r="L82">
        <f t="shared" si="60"/>
        <v>3.3141597215377567</v>
      </c>
      <c r="M82">
        <f t="shared" si="61"/>
        <v>203.43913772996981</v>
      </c>
      <c r="N82">
        <f t="shared" si="62"/>
        <v>2.0698380437888764</v>
      </c>
      <c r="O82">
        <v>-90</v>
      </c>
      <c r="P82">
        <f t="shared" si="63"/>
        <v>44.070718061104841</v>
      </c>
      <c r="Q82">
        <v>0</v>
      </c>
      <c r="R82">
        <f t="shared" si="64"/>
        <v>66</v>
      </c>
      <c r="S82">
        <f t="shared" si="76"/>
        <v>53.427442237024337</v>
      </c>
      <c r="T82">
        <f t="shared" si="77"/>
        <v>1.3312180984706898</v>
      </c>
      <c r="U82">
        <v>-90</v>
      </c>
      <c r="V82">
        <f t="shared" si="65"/>
        <v>55.653585663567029</v>
      </c>
      <c r="W82">
        <f t="shared" si="66"/>
        <v>0.74204780884756039</v>
      </c>
      <c r="X82">
        <f t="shared" si="78"/>
        <v>0</v>
      </c>
      <c r="Y82">
        <f t="shared" si="79"/>
        <v>0</v>
      </c>
      <c r="Z82">
        <f t="shared" si="80"/>
        <v>136.82953481325583</v>
      </c>
      <c r="AA82">
        <f t="shared" si="67"/>
        <v>0.74204780884756028</v>
      </c>
      <c r="AB82">
        <f t="shared" si="81"/>
        <v>156</v>
      </c>
      <c r="AC82">
        <f t="shared" si="68"/>
        <v>-124.99999999999997</v>
      </c>
      <c r="AD82">
        <f t="shared" si="69"/>
        <v>0</v>
      </c>
      <c r="AE82">
        <f t="shared" si="70"/>
        <v>124.99999999999997</v>
      </c>
      <c r="AF82">
        <f t="shared" si="71"/>
        <v>1.2195238643053123</v>
      </c>
      <c r="AG82">
        <f t="shared" si="82"/>
        <v>180</v>
      </c>
      <c r="AL82">
        <f t="shared" si="83"/>
        <v>124</v>
      </c>
      <c r="AM82">
        <f t="shared" si="84"/>
        <v>216.31918083709513</v>
      </c>
      <c r="AN82">
        <f t="shared" si="72"/>
        <v>203.27353796707078</v>
      </c>
      <c r="AO82">
        <f t="shared" si="73"/>
        <v>73.985517233994528</v>
      </c>
      <c r="AQ82">
        <f t="shared" si="85"/>
        <v>20</v>
      </c>
    </row>
    <row r="83" spans="1:46">
      <c r="A83">
        <f t="shared" si="86"/>
        <v>67</v>
      </c>
      <c r="B83">
        <f t="shared" si="52"/>
        <v>2.5468488972576284</v>
      </c>
      <c r="C83">
        <f t="shared" si="53"/>
        <v>2.5468488972576284</v>
      </c>
      <c r="D83">
        <f t="shared" si="54"/>
        <v>0.87107362486887541</v>
      </c>
      <c r="E83">
        <f t="shared" si="55"/>
        <v>2.3932551150097217</v>
      </c>
      <c r="F83">
        <f t="shared" si="56"/>
        <v>8.7475050563326988</v>
      </c>
      <c r="G83">
        <f t="shared" si="74"/>
        <v>152.81093383545769</v>
      </c>
      <c r="H83">
        <f t="shared" si="75"/>
        <v>2</v>
      </c>
      <c r="I83">
        <f t="shared" si="57"/>
        <v>22.184929009275006</v>
      </c>
      <c r="J83">
        <f t="shared" si="58"/>
        <v>1.4992827808218441</v>
      </c>
      <c r="K83">
        <f t="shared" si="59"/>
        <v>17.875483561491755</v>
      </c>
      <c r="L83">
        <f t="shared" si="60"/>
        <v>3.1896365069441677</v>
      </c>
      <c r="M83">
        <f t="shared" si="61"/>
        <v>192.87134640622446</v>
      </c>
      <c r="N83">
        <f t="shared" si="62"/>
        <v>2.0526617978880566</v>
      </c>
      <c r="O83">
        <v>-90</v>
      </c>
      <c r="P83">
        <f t="shared" si="63"/>
        <v>43.737525281663494</v>
      </c>
      <c r="Q83">
        <v>0</v>
      </c>
      <c r="R83">
        <f t="shared" si="64"/>
        <v>67</v>
      </c>
      <c r="S83">
        <f t="shared" si="76"/>
        <v>50.93697794515257</v>
      </c>
      <c r="T83">
        <f t="shared" si="77"/>
        <v>1.2694616330409836</v>
      </c>
      <c r="U83">
        <v>-90</v>
      </c>
      <c r="V83">
        <f t="shared" si="65"/>
        <v>53.059352026200592</v>
      </c>
      <c r="W83">
        <f t="shared" si="66"/>
        <v>0.70745802701600791</v>
      </c>
      <c r="X83">
        <f t="shared" si="78"/>
        <v>0</v>
      </c>
      <c r="Y83">
        <f t="shared" si="79"/>
        <v>0</v>
      </c>
      <c r="Z83">
        <f t="shared" si="80"/>
        <v>135.79504717566203</v>
      </c>
      <c r="AA83">
        <f t="shared" si="67"/>
        <v>0.7074580270160078</v>
      </c>
      <c r="AB83">
        <f t="shared" si="81"/>
        <v>157</v>
      </c>
      <c r="AC83">
        <f t="shared" si="68"/>
        <v>-125.00000000000001</v>
      </c>
      <c r="AD83">
        <f t="shared" si="69"/>
        <v>0</v>
      </c>
      <c r="AE83">
        <f t="shared" si="70"/>
        <v>125.00000000000001</v>
      </c>
      <c r="AF83">
        <f t="shared" si="71"/>
        <v>1.1352251306041237</v>
      </c>
      <c r="AG83">
        <f t="shared" si="82"/>
        <v>180</v>
      </c>
      <c r="AL83">
        <f t="shared" si="83"/>
        <v>125</v>
      </c>
      <c r="AM83">
        <f t="shared" si="84"/>
        <v>212.38192906874988</v>
      </c>
      <c r="AN83">
        <f t="shared" si="72"/>
        <v>199.5737315341805</v>
      </c>
      <c r="AO83">
        <f t="shared" si="73"/>
        <v>72.638897819875837</v>
      </c>
      <c r="AQ83">
        <f t="shared" si="85"/>
        <v>20</v>
      </c>
    </row>
    <row r="84" spans="1:46">
      <c r="A84">
        <f t="shared" si="86"/>
        <v>68</v>
      </c>
      <c r="B84">
        <f t="shared" si="52"/>
        <v>2.4241573550109408</v>
      </c>
      <c r="C84">
        <f t="shared" si="53"/>
        <v>2.4241573550109408</v>
      </c>
      <c r="D84">
        <f t="shared" si="54"/>
        <v>0.82911064600481588</v>
      </c>
      <c r="E84">
        <f t="shared" si="55"/>
        <v>2.2779627781276668</v>
      </c>
      <c r="F84">
        <f t="shared" si="56"/>
        <v>8.6844920996993018</v>
      </c>
      <c r="G84">
        <f t="shared" si="74"/>
        <v>145.44944130065645</v>
      </c>
      <c r="H84">
        <f t="shared" si="75"/>
        <v>2</v>
      </c>
      <c r="I84">
        <f t="shared" si="57"/>
        <v>20.098946706304467</v>
      </c>
      <c r="J84">
        <f t="shared" si="58"/>
        <v>1.4270565420210242</v>
      </c>
      <c r="K84">
        <f t="shared" si="59"/>
        <v>17.014352518764294</v>
      </c>
      <c r="L84">
        <f t="shared" si="60"/>
        <v>3.06694496469748</v>
      </c>
      <c r="M84">
        <f t="shared" si="61"/>
        <v>182.56274052572522</v>
      </c>
      <c r="N84">
        <f t="shared" si="62"/>
        <v>2.0363591042768272</v>
      </c>
      <c r="O84">
        <v>-90</v>
      </c>
      <c r="P84">
        <f t="shared" si="63"/>
        <v>43.422460498496505</v>
      </c>
      <c r="Q84">
        <v>0</v>
      </c>
      <c r="R84">
        <f t="shared" si="64"/>
        <v>68</v>
      </c>
      <c r="S84">
        <f t="shared" si="76"/>
        <v>48.483147100218815</v>
      </c>
      <c r="T84">
        <f t="shared" si="77"/>
        <v>1.2085722034997894</v>
      </c>
      <c r="U84">
        <v>-90</v>
      </c>
      <c r="V84">
        <f t="shared" si="65"/>
        <v>50.503278229394596</v>
      </c>
      <c r="W84">
        <f t="shared" si="66"/>
        <v>0.67337704305859469</v>
      </c>
      <c r="X84">
        <f t="shared" si="78"/>
        <v>0</v>
      </c>
      <c r="Y84">
        <f t="shared" si="79"/>
        <v>0</v>
      </c>
      <c r="Z84">
        <f t="shared" si="80"/>
        <v>134.81684283469792</v>
      </c>
      <c r="AA84">
        <f t="shared" si="67"/>
        <v>0.67337704305859458</v>
      </c>
      <c r="AB84">
        <f t="shared" si="81"/>
        <v>158</v>
      </c>
      <c r="AC84">
        <f t="shared" si="68"/>
        <v>-124.99999999999999</v>
      </c>
      <c r="AD84">
        <f t="shared" si="69"/>
        <v>0</v>
      </c>
      <c r="AE84">
        <f t="shared" si="70"/>
        <v>124.99999999999999</v>
      </c>
      <c r="AF84">
        <f t="shared" si="71"/>
        <v>1.0553592054318592</v>
      </c>
      <c r="AG84">
        <f t="shared" si="82"/>
        <v>180</v>
      </c>
      <c r="AL84">
        <f t="shared" si="83"/>
        <v>126</v>
      </c>
      <c r="AM84">
        <f t="shared" si="84"/>
        <v>208.17240043535969</v>
      </c>
      <c r="AN84">
        <f t="shared" si="72"/>
        <v>195.61806854039673</v>
      </c>
      <c r="AO84">
        <f t="shared" si="73"/>
        <v>71.199154233350228</v>
      </c>
      <c r="AQ84">
        <f t="shared" si="85"/>
        <v>20</v>
      </c>
    </row>
    <row r="85" spans="1:46">
      <c r="A85">
        <f t="shared" si="86"/>
        <v>69</v>
      </c>
      <c r="B85">
        <f t="shared" si="52"/>
        <v>2.3031842102124944</v>
      </c>
      <c r="C85">
        <f t="shared" si="53"/>
        <v>2.3031842102124944</v>
      </c>
      <c r="D85">
        <f t="shared" si="54"/>
        <v>0.78773539368229439</v>
      </c>
      <c r="E85">
        <f t="shared" si="55"/>
        <v>2.1642852066473015</v>
      </c>
      <c r="F85">
        <f t="shared" si="56"/>
        <v>8.6249889473000287</v>
      </c>
      <c r="G85">
        <f t="shared" si="74"/>
        <v>138.19105261274967</v>
      </c>
      <c r="H85">
        <f t="shared" si="75"/>
        <v>2</v>
      </c>
      <c r="I85">
        <f t="shared" si="57"/>
        <v>18.142997205545836</v>
      </c>
      <c r="J85">
        <f t="shared" si="58"/>
        <v>1.3558418919750495</v>
      </c>
      <c r="K85">
        <f t="shared" si="59"/>
        <v>16.165282334995215</v>
      </c>
      <c r="L85">
        <f t="shared" si="60"/>
        <v>2.9459718198990332</v>
      </c>
      <c r="M85">
        <f t="shared" si="61"/>
        <v>172.49933215329074</v>
      </c>
      <c r="N85">
        <f t="shared" si="62"/>
        <v>2.0208983000153715</v>
      </c>
      <c r="O85">
        <v>-90</v>
      </c>
      <c r="P85">
        <f t="shared" si="63"/>
        <v>43.12494473650014</v>
      </c>
      <c r="Q85">
        <v>0</v>
      </c>
      <c r="R85">
        <f t="shared" si="64"/>
        <v>69</v>
      </c>
      <c r="S85">
        <f t="shared" si="76"/>
        <v>46.063684204249888</v>
      </c>
      <c r="T85">
        <f t="shared" si="77"/>
        <v>1.1484976450063189</v>
      </c>
      <c r="U85">
        <v>-90</v>
      </c>
      <c r="V85">
        <f t="shared" si="65"/>
        <v>47.983004379426973</v>
      </c>
      <c r="W85">
        <f t="shared" si="66"/>
        <v>0.63977339172569303</v>
      </c>
      <c r="X85">
        <f t="shared" si="78"/>
        <v>0</v>
      </c>
      <c r="Y85">
        <f t="shared" si="79"/>
        <v>0</v>
      </c>
      <c r="Z85">
        <f t="shared" si="80"/>
        <v>133.89312420462863</v>
      </c>
      <c r="AA85">
        <f t="shared" si="67"/>
        <v>0.63977339172569314</v>
      </c>
      <c r="AB85">
        <f t="shared" si="81"/>
        <v>159</v>
      </c>
      <c r="AC85">
        <f t="shared" si="68"/>
        <v>-125</v>
      </c>
      <c r="AD85">
        <f t="shared" si="69"/>
        <v>0</v>
      </c>
      <c r="AE85">
        <f t="shared" si="70"/>
        <v>125</v>
      </c>
      <c r="AF85">
        <f t="shared" si="71"/>
        <v>0.97963101862255908</v>
      </c>
      <c r="AG85">
        <f t="shared" si="82"/>
        <v>180</v>
      </c>
      <c r="AL85">
        <f t="shared" si="83"/>
        <v>127</v>
      </c>
      <c r="AM85">
        <f t="shared" si="84"/>
        <v>203.69230311785233</v>
      </c>
      <c r="AN85">
        <f t="shared" si="72"/>
        <v>191.40815415073232</v>
      </c>
      <c r="AO85">
        <f t="shared" si="73"/>
        <v>69.666870706703406</v>
      </c>
      <c r="AQ85">
        <f t="shared" si="85"/>
        <v>20</v>
      </c>
    </row>
    <row r="86" spans="1:46">
      <c r="A86">
        <f t="shared" si="86"/>
        <v>70</v>
      </c>
      <c r="B86">
        <f t="shared" si="52"/>
        <v>2.183821405597214</v>
      </c>
      <c r="C86">
        <f t="shared" si="53"/>
        <v>2.183821405597214</v>
      </c>
      <c r="D86">
        <f t="shared" si="54"/>
        <v>0.74691091014002242</v>
      </c>
      <c r="E86">
        <f t="shared" si="55"/>
        <v>2.0521208599540124</v>
      </c>
      <c r="F86">
        <f t="shared" si="56"/>
        <v>8.5688880404526859</v>
      </c>
      <c r="G86">
        <f t="shared" si="74"/>
        <v>131.02928433583284</v>
      </c>
      <c r="H86">
        <f t="shared" si="75"/>
        <v>2</v>
      </c>
      <c r="I86">
        <f t="shared" si="57"/>
        <v>16.311200336378782</v>
      </c>
      <c r="J86">
        <f t="shared" si="58"/>
        <v>1.2855752193730787</v>
      </c>
      <c r="K86">
        <f t="shared" si="59"/>
        <v>15.327514592255762</v>
      </c>
      <c r="L86">
        <f t="shared" si="60"/>
        <v>2.8266090152837533</v>
      </c>
      <c r="M86">
        <f t="shared" si="61"/>
        <v>162.6679992644674</v>
      </c>
      <c r="N86">
        <f t="shared" si="62"/>
        <v>2.0062503751590355</v>
      </c>
      <c r="O86">
        <v>-90</v>
      </c>
      <c r="P86">
        <f t="shared" si="63"/>
        <v>42.844440202263428</v>
      </c>
      <c r="Q86">
        <v>0</v>
      </c>
      <c r="R86">
        <f t="shared" si="64"/>
        <v>70</v>
      </c>
      <c r="S86">
        <f t="shared" si="76"/>
        <v>43.676428111944283</v>
      </c>
      <c r="T86">
        <f t="shared" si="77"/>
        <v>1.0891879471633958</v>
      </c>
      <c r="U86">
        <v>-90</v>
      </c>
      <c r="V86">
        <f t="shared" si="65"/>
        <v>45.4962792832753</v>
      </c>
      <c r="W86">
        <f t="shared" si="66"/>
        <v>0.6066170571103372</v>
      </c>
      <c r="X86">
        <f t="shared" si="78"/>
        <v>0</v>
      </c>
      <c r="Y86">
        <f t="shared" si="79"/>
        <v>0</v>
      </c>
      <c r="Z86">
        <f t="shared" si="80"/>
        <v>133.02222155948903</v>
      </c>
      <c r="AA86">
        <f t="shared" si="67"/>
        <v>0.60661705711033742</v>
      </c>
      <c r="AB86">
        <f t="shared" si="81"/>
        <v>160</v>
      </c>
      <c r="AC86">
        <f t="shared" si="68"/>
        <v>-125</v>
      </c>
      <c r="AD86">
        <f t="shared" si="69"/>
        <v>0</v>
      </c>
      <c r="AE86">
        <f t="shared" si="70"/>
        <v>125</v>
      </c>
      <c r="AF86">
        <f t="shared" si="71"/>
        <v>0.90776879857247572</v>
      </c>
      <c r="AG86">
        <f t="shared" si="82"/>
        <v>180</v>
      </c>
      <c r="AL86">
        <f t="shared" si="83"/>
        <v>128</v>
      </c>
      <c r="AM86">
        <f t="shared" si="84"/>
        <v>198.94244936911201</v>
      </c>
      <c r="AN86">
        <f t="shared" si="72"/>
        <v>186.94475163322875</v>
      </c>
      <c r="AO86">
        <f t="shared" si="73"/>
        <v>68.042325046783276</v>
      </c>
      <c r="AQ86">
        <f t="shared" si="85"/>
        <v>20</v>
      </c>
    </row>
    <row r="87" spans="1:46">
      <c r="A87">
        <f t="shared" si="86"/>
        <v>71</v>
      </c>
      <c r="B87">
        <f t="shared" si="52"/>
        <v>2.0659656797379915</v>
      </c>
      <c r="C87">
        <f t="shared" si="53"/>
        <v>2.0659656797379915</v>
      </c>
      <c r="D87">
        <f t="shared" si="54"/>
        <v>0.70660187788990048</v>
      </c>
      <c r="E87">
        <f t="shared" si="55"/>
        <v>1.9413727040467339</v>
      </c>
      <c r="F87">
        <f t="shared" si="56"/>
        <v>8.516089548901963</v>
      </c>
      <c r="G87">
        <f t="shared" si="74"/>
        <v>123.95794078427949</v>
      </c>
      <c r="H87">
        <f t="shared" si="75"/>
        <v>2</v>
      </c>
      <c r="I87">
        <f t="shared" si="57"/>
        <v>14.598152289589494</v>
      </c>
      <c r="J87">
        <f t="shared" si="58"/>
        <v>1.2161957361252675</v>
      </c>
      <c r="K87">
        <f t="shared" si="59"/>
        <v>14.500324533005422</v>
      </c>
      <c r="L87">
        <f t="shared" si="60"/>
        <v>2.7087532894245308</v>
      </c>
      <c r="M87">
        <f t="shared" si="61"/>
        <v>153.05641760687442</v>
      </c>
      <c r="N87">
        <f t="shared" si="62"/>
        <v>1.9923888111521446</v>
      </c>
      <c r="O87">
        <v>-90</v>
      </c>
      <c r="P87">
        <f t="shared" si="63"/>
        <v>42.580447744509812</v>
      </c>
      <c r="Q87">
        <v>0</v>
      </c>
      <c r="R87">
        <f t="shared" si="64"/>
        <v>71</v>
      </c>
      <c r="S87">
        <f t="shared" si="76"/>
        <v>41.319313594759834</v>
      </c>
      <c r="T87">
        <f t="shared" si="77"/>
        <v>1.0305950962742141</v>
      </c>
      <c r="U87">
        <v>-90</v>
      </c>
      <c r="V87">
        <f t="shared" si="65"/>
        <v>43.040951661208162</v>
      </c>
      <c r="W87">
        <f t="shared" si="66"/>
        <v>0.57387935548277547</v>
      </c>
      <c r="X87">
        <f t="shared" si="78"/>
        <v>0</v>
      </c>
      <c r="Y87">
        <f t="shared" si="79"/>
        <v>0</v>
      </c>
      <c r="Z87">
        <f t="shared" si="80"/>
        <v>132.20258514833384</v>
      </c>
      <c r="AA87">
        <f t="shared" si="67"/>
        <v>0.57387935548277558</v>
      </c>
      <c r="AB87">
        <f t="shared" si="81"/>
        <v>161</v>
      </c>
      <c r="AC87">
        <f t="shared" si="68"/>
        <v>-125.00000000000001</v>
      </c>
      <c r="AD87">
        <f t="shared" si="69"/>
        <v>0</v>
      </c>
      <c r="AE87">
        <f t="shared" si="70"/>
        <v>125.00000000000001</v>
      </c>
      <c r="AF87">
        <f t="shared" si="71"/>
        <v>0.83952186450394239</v>
      </c>
      <c r="AG87">
        <f t="shared" si="82"/>
        <v>180</v>
      </c>
      <c r="AL87">
        <f t="shared" si="83"/>
        <v>129</v>
      </c>
      <c r="AM87">
        <f t="shared" si="84"/>
        <v>193.92277787148819</v>
      </c>
      <c r="AN87">
        <f t="shared" si="72"/>
        <v>182.2278033681423</v>
      </c>
      <c r="AO87">
        <f t="shared" si="73"/>
        <v>66.325496281718216</v>
      </c>
      <c r="AQ87">
        <f t="shared" si="85"/>
        <v>20</v>
      </c>
    </row>
    <row r="88" spans="1:46">
      <c r="A88">
        <f t="shared" si="86"/>
        <v>72</v>
      </c>
      <c r="B88">
        <f t="shared" si="52"/>
        <v>1.9495181773974377</v>
      </c>
      <c r="C88">
        <f t="shared" si="53"/>
        <v>1.9495181773974377</v>
      </c>
      <c r="D88">
        <f t="shared" si="54"/>
        <v>0.66677448644946813</v>
      </c>
      <c r="E88">
        <f t="shared" si="55"/>
        <v>1.8319478453883657</v>
      </c>
      <c r="F88">
        <f t="shared" si="56"/>
        <v>8.466500909242594</v>
      </c>
      <c r="G88">
        <f t="shared" si="74"/>
        <v>116.97109064384627</v>
      </c>
      <c r="H88">
        <f t="shared" si="75"/>
        <v>2</v>
      </c>
      <c r="I88">
        <f t="shared" si="57"/>
        <v>12.998889815580796</v>
      </c>
      <c r="J88">
        <f t="shared" si="58"/>
        <v>1.1476452479840611</v>
      </c>
      <c r="K88">
        <f t="shared" si="59"/>
        <v>13.68301832528077</v>
      </c>
      <c r="L88">
        <f t="shared" si="60"/>
        <v>2.5923057870839767</v>
      </c>
      <c r="M88">
        <f t="shared" si="61"/>
        <v>143.65299878470785</v>
      </c>
      <c r="N88">
        <f t="shared" si="62"/>
        <v>1.979289436408767</v>
      </c>
      <c r="O88">
        <v>-90</v>
      </c>
      <c r="P88">
        <f t="shared" si="63"/>
        <v>42.332504546212974</v>
      </c>
      <c r="Q88">
        <v>0</v>
      </c>
      <c r="R88">
        <f t="shared" si="64"/>
        <v>72</v>
      </c>
      <c r="S88">
        <f t="shared" si="76"/>
        <v>38.990363547948753</v>
      </c>
      <c r="T88">
        <f t="shared" si="77"/>
        <v>0.97267292679785577</v>
      </c>
      <c r="U88">
        <v>-90</v>
      </c>
      <c r="V88">
        <f t="shared" si="65"/>
        <v>40.614962029113286</v>
      </c>
      <c r="W88">
        <f t="shared" si="66"/>
        <v>0.54153282705484385</v>
      </c>
      <c r="X88">
        <f t="shared" si="78"/>
        <v>0</v>
      </c>
      <c r="Y88">
        <f t="shared" si="79"/>
        <v>0</v>
      </c>
      <c r="Z88">
        <f t="shared" si="80"/>
        <v>131.43277802978341</v>
      </c>
      <c r="AA88">
        <f t="shared" si="67"/>
        <v>0.54153282705484396</v>
      </c>
      <c r="AB88">
        <f t="shared" si="81"/>
        <v>162</v>
      </c>
      <c r="AC88">
        <f t="shared" si="68"/>
        <v>-125</v>
      </c>
      <c r="AD88">
        <f t="shared" si="69"/>
        <v>0</v>
      </c>
      <c r="AE88">
        <f t="shared" si="70"/>
        <v>125</v>
      </c>
      <c r="AF88">
        <f t="shared" si="71"/>
        <v>0.77465865043958748</v>
      </c>
      <c r="AG88">
        <f t="shared" si="82"/>
        <v>180</v>
      </c>
      <c r="AL88">
        <f t="shared" si="83"/>
        <v>130</v>
      </c>
      <c r="AM88">
        <f t="shared" si="84"/>
        <v>188.63236965146768</v>
      </c>
      <c r="AN88">
        <f t="shared" si="72"/>
        <v>177.25644580284393</v>
      </c>
      <c r="AO88">
        <f t="shared" si="73"/>
        <v>64.516070104055501</v>
      </c>
      <c r="AQ88">
        <f t="shared" si="85"/>
        <v>20</v>
      </c>
    </row>
    <row r="89" spans="1:46">
      <c r="A89">
        <f t="shared" si="86"/>
        <v>73</v>
      </c>
      <c r="B89">
        <f t="shared" si="52"/>
        <v>1.8343840887519622</v>
      </c>
      <c r="C89">
        <f t="shared" si="53"/>
        <v>1.8343840887519622</v>
      </c>
      <c r="D89">
        <f t="shared" si="54"/>
        <v>0.62739630894927234</v>
      </c>
      <c r="E89">
        <f t="shared" si="55"/>
        <v>1.7237571918873018</v>
      </c>
      <c r="F89">
        <f t="shared" si="56"/>
        <v>8.420036405492116</v>
      </c>
      <c r="G89">
        <f t="shared" si="74"/>
        <v>110.06304532511774</v>
      </c>
      <c r="H89">
        <f t="shared" si="75"/>
        <v>2</v>
      </c>
      <c r="I89">
        <f t="shared" si="57"/>
        <v>11.508858064782554</v>
      </c>
      <c r="J89">
        <f t="shared" si="58"/>
        <v>1.0798679421620911</v>
      </c>
      <c r="K89">
        <f t="shared" si="59"/>
        <v>12.874930530529539</v>
      </c>
      <c r="L89">
        <f t="shared" si="60"/>
        <v>2.4771716984385015</v>
      </c>
      <c r="M89">
        <f t="shared" si="61"/>
        <v>134.44683392042984</v>
      </c>
      <c r="N89">
        <f t="shared" si="62"/>
        <v>1.9669302976028902</v>
      </c>
      <c r="O89">
        <v>-90</v>
      </c>
      <c r="P89">
        <f t="shared" si="63"/>
        <v>42.100182027460576</v>
      </c>
      <c r="Q89">
        <v>0</v>
      </c>
      <c r="R89">
        <f t="shared" si="64"/>
        <v>73</v>
      </c>
      <c r="S89">
        <f t="shared" si="76"/>
        <v>36.687681775039245</v>
      </c>
      <c r="T89">
        <f t="shared" si="77"/>
        <v>0.91537698135409551</v>
      </c>
      <c r="U89">
        <v>-90</v>
      </c>
      <c r="V89">
        <f t="shared" si="65"/>
        <v>38.21633518233255</v>
      </c>
      <c r="W89">
        <f t="shared" si="66"/>
        <v>0.509551135764434</v>
      </c>
      <c r="X89">
        <f t="shared" si="78"/>
        <v>0</v>
      </c>
      <c r="Y89">
        <f t="shared" si="79"/>
        <v>0</v>
      </c>
      <c r="Z89">
        <f t="shared" si="80"/>
        <v>130.71146956089351</v>
      </c>
      <c r="AA89">
        <f t="shared" si="67"/>
        <v>0.509551135764434</v>
      </c>
      <c r="AB89">
        <f t="shared" si="81"/>
        <v>163</v>
      </c>
      <c r="AC89">
        <f t="shared" si="68"/>
        <v>-125.00000000000001</v>
      </c>
      <c r="AD89">
        <f t="shared" si="69"/>
        <v>0</v>
      </c>
      <c r="AE89">
        <f t="shared" si="70"/>
        <v>125.00000000000001</v>
      </c>
      <c r="AF89">
        <f t="shared" si="71"/>
        <v>0.71296493312717646</v>
      </c>
      <c r="AG89">
        <f t="shared" si="82"/>
        <v>180</v>
      </c>
      <c r="AL89">
        <f t="shared" si="83"/>
        <v>131</v>
      </c>
      <c r="AM89">
        <f t="shared" si="84"/>
        <v>183.06945781501128</v>
      </c>
      <c r="AN89">
        <f t="shared" si="72"/>
        <v>172.02901860004326</v>
      </c>
      <c r="AO89">
        <f t="shared" si="73"/>
        <v>62.61344220044262</v>
      </c>
      <c r="AQ89">
        <f t="shared" si="85"/>
        <v>20</v>
      </c>
    </row>
    <row r="90" spans="1:46">
      <c r="A90">
        <f t="shared" si="86"/>
        <v>74</v>
      </c>
      <c r="B90">
        <f t="shared" si="52"/>
        <v>1.7204723145528475</v>
      </c>
      <c r="C90">
        <f t="shared" si="53"/>
        <v>1.7204723145528475</v>
      </c>
      <c r="D90">
        <f t="shared" si="54"/>
        <v>0.58843618761120986</v>
      </c>
      <c r="E90">
        <f t="shared" si="55"/>
        <v>1.6167151382517631</v>
      </c>
      <c r="F90">
        <f t="shared" si="56"/>
        <v>8.3766167880995965</v>
      </c>
      <c r="G90">
        <f t="shared" si="74"/>
        <v>103.22833887317086</v>
      </c>
      <c r="H90">
        <f t="shared" si="75"/>
        <v>2</v>
      </c>
      <c r="I90">
        <f t="shared" si="57"/>
        <v>10.123881696661119</v>
      </c>
      <c r="J90">
        <f t="shared" si="58"/>
        <v>1.012810190218701</v>
      </c>
      <c r="K90">
        <f t="shared" si="59"/>
        <v>12.075421753487763</v>
      </c>
      <c r="L90">
        <f t="shared" si="60"/>
        <v>2.3632599242393866</v>
      </c>
      <c r="M90">
        <f t="shared" si="61"/>
        <v>125.42764232331973</v>
      </c>
      <c r="N90">
        <f t="shared" si="62"/>
        <v>1.9552915453788926</v>
      </c>
      <c r="O90">
        <v>-90</v>
      </c>
      <c r="P90">
        <f t="shared" si="63"/>
        <v>41.883083940497983</v>
      </c>
      <c r="Q90">
        <v>0</v>
      </c>
      <c r="R90">
        <f t="shared" si="64"/>
        <v>74</v>
      </c>
      <c r="S90">
        <f t="shared" si="76"/>
        <v>34.409446291056952</v>
      </c>
      <c r="T90">
        <f t="shared" si="77"/>
        <v>0.85866437864327638</v>
      </c>
      <c r="U90">
        <v>-90</v>
      </c>
      <c r="V90">
        <f t="shared" si="65"/>
        <v>35.843173219850989</v>
      </c>
      <c r="W90">
        <f t="shared" si="66"/>
        <v>0.47790897626467982</v>
      </c>
      <c r="X90">
        <f t="shared" si="78"/>
        <v>0</v>
      </c>
      <c r="Y90">
        <f t="shared" si="79"/>
        <v>0</v>
      </c>
      <c r="Z90">
        <f t="shared" si="80"/>
        <v>130.03742948270025</v>
      </c>
      <c r="AA90">
        <f t="shared" si="67"/>
        <v>0.47790897626467982</v>
      </c>
      <c r="AB90">
        <f t="shared" si="81"/>
        <v>164</v>
      </c>
      <c r="AC90">
        <f t="shared" si="68"/>
        <v>-124.99999999999999</v>
      </c>
      <c r="AD90">
        <f t="shared" si="69"/>
        <v>0</v>
      </c>
      <c r="AE90">
        <f t="shared" si="70"/>
        <v>124.99999999999999</v>
      </c>
      <c r="AF90">
        <f t="shared" si="71"/>
        <v>0.65424223975372264</v>
      </c>
      <c r="AG90">
        <f t="shared" si="82"/>
        <v>180</v>
      </c>
      <c r="AL90">
        <f t="shared" si="83"/>
        <v>132</v>
      </c>
      <c r="AM90">
        <f t="shared" si="84"/>
        <v>177.23143128686866</v>
      </c>
      <c r="AN90">
        <f t="shared" si="72"/>
        <v>166.54306815159526</v>
      </c>
      <c r="AO90">
        <f t="shared" si="73"/>
        <v>60.616719530548224</v>
      </c>
      <c r="AQ90">
        <f t="shared" si="85"/>
        <v>20</v>
      </c>
    </row>
    <row r="91" spans="1:46">
      <c r="A91">
        <f t="shared" si="86"/>
        <v>75</v>
      </c>
      <c r="B91">
        <f t="shared" si="52"/>
        <v>1.6076951545867362</v>
      </c>
      <c r="C91">
        <f t="shared" si="53"/>
        <v>1.6076951545867362</v>
      </c>
      <c r="D91">
        <f t="shared" si="54"/>
        <v>0.54986412719573863</v>
      </c>
      <c r="E91">
        <f t="shared" si="55"/>
        <v>1.5107392732384164</v>
      </c>
      <c r="F91">
        <f t="shared" si="56"/>
        <v>8.3361689280935423</v>
      </c>
      <c r="G91">
        <f t="shared" si="74"/>
        <v>96.461709275204171</v>
      </c>
      <c r="H91">
        <f t="shared" si="75"/>
        <v>2</v>
      </c>
      <c r="I91">
        <f t="shared" si="57"/>
        <v>8.840138929736538</v>
      </c>
      <c r="J91">
        <f t="shared" si="58"/>
        <v>0.94642036466240409</v>
      </c>
      <c r="K91">
        <f t="shared" si="59"/>
        <v>11.283876455587816</v>
      </c>
      <c r="L91">
        <f t="shared" si="60"/>
        <v>2.2504827642732756</v>
      </c>
      <c r="M91">
        <f t="shared" si="61"/>
        <v>116.58572466052853</v>
      </c>
      <c r="N91">
        <f t="shared" si="62"/>
        <v>1.9443553333609109</v>
      </c>
      <c r="O91">
        <v>-90</v>
      </c>
      <c r="P91">
        <f t="shared" si="63"/>
        <v>41.680844640467711</v>
      </c>
      <c r="Q91">
        <v>0</v>
      </c>
      <c r="R91">
        <f t="shared" si="64"/>
        <v>75</v>
      </c>
      <c r="S91">
        <f t="shared" si="76"/>
        <v>32.153903091734726</v>
      </c>
      <c r="T91">
        <f t="shared" si="77"/>
        <v>0.8024936886675702</v>
      </c>
      <c r="U91">
        <v>-90</v>
      </c>
      <c r="V91">
        <f t="shared" si="65"/>
        <v>33.493649053890337</v>
      </c>
      <c r="W91">
        <f t="shared" si="66"/>
        <v>0.44658198738520455</v>
      </c>
      <c r="X91">
        <f t="shared" si="78"/>
        <v>0</v>
      </c>
      <c r="Y91">
        <f t="shared" si="79"/>
        <v>0</v>
      </c>
      <c r="Z91">
        <f t="shared" si="80"/>
        <v>129.40952255126038</v>
      </c>
      <c r="AA91">
        <f t="shared" si="67"/>
        <v>0.44658198738520444</v>
      </c>
      <c r="AB91">
        <f t="shared" si="81"/>
        <v>165</v>
      </c>
      <c r="AC91">
        <f t="shared" si="68"/>
        <v>-124.99999999999999</v>
      </c>
      <c r="AD91">
        <f t="shared" si="69"/>
        <v>0</v>
      </c>
      <c r="AE91">
        <f t="shared" si="70"/>
        <v>124.99999999999999</v>
      </c>
      <c r="AF91">
        <f t="shared" si="71"/>
        <v>0.59830641437075693</v>
      </c>
      <c r="AG91">
        <f t="shared" si="82"/>
        <v>180</v>
      </c>
      <c r="AL91">
        <f t="shared" si="83"/>
        <v>133</v>
      </c>
      <c r="AM91">
        <f t="shared" si="84"/>
        <v>171.11483266105785</v>
      </c>
      <c r="AN91">
        <f t="shared" si="72"/>
        <v>160.79534555861161</v>
      </c>
      <c r="AO91">
        <f t="shared" si="73"/>
        <v>58.524719591882821</v>
      </c>
      <c r="AQ91">
        <f t="shared" si="85"/>
        <v>20</v>
      </c>
    </row>
    <row r="92" spans="1:46">
      <c r="A92">
        <f t="shared" si="86"/>
        <v>76</v>
      </c>
      <c r="B92">
        <f t="shared" si="52"/>
        <v>1.4959680170590841</v>
      </c>
      <c r="C92">
        <f t="shared" si="53"/>
        <v>1.4959680170590841</v>
      </c>
      <c r="D92">
        <f t="shared" si="54"/>
        <v>0.51165119560516437</v>
      </c>
      <c r="E92">
        <f t="shared" si="55"/>
        <v>1.4057501065621494</v>
      </c>
      <c r="F92">
        <f t="shared" si="56"/>
        <v>8.2986255034412277</v>
      </c>
      <c r="G92">
        <f t="shared" si="74"/>
        <v>89.758081023545046</v>
      </c>
      <c r="H92">
        <f t="shared" si="75"/>
        <v>2</v>
      </c>
      <c r="I92">
        <f t="shared" si="57"/>
        <v>7.654138245153673</v>
      </c>
      <c r="J92">
        <f t="shared" si="58"/>
        <v>0.88064866787030405</v>
      </c>
      <c r="K92">
        <f t="shared" si="59"/>
        <v>10.499700915217687</v>
      </c>
      <c r="L92">
        <f t="shared" si="60"/>
        <v>2.1387556267456236</v>
      </c>
      <c r="M92">
        <f t="shared" si="61"/>
        <v>107.91192018391641</v>
      </c>
      <c r="N92">
        <f t="shared" si="62"/>
        <v>1.9341057294896991</v>
      </c>
      <c r="O92">
        <v>-90</v>
      </c>
      <c r="P92">
        <f t="shared" si="63"/>
        <v>41.49312751720614</v>
      </c>
      <c r="Q92">
        <v>0</v>
      </c>
      <c r="R92">
        <f t="shared" si="64"/>
        <v>76</v>
      </c>
      <c r="S92">
        <f t="shared" si="76"/>
        <v>29.919360341181683</v>
      </c>
      <c r="T92">
        <f t="shared" si="77"/>
        <v>0.74682481466361439</v>
      </c>
      <c r="U92">
        <v>-90</v>
      </c>
      <c r="V92">
        <f t="shared" si="65"/>
        <v>31.166000355397586</v>
      </c>
      <c r="W92">
        <f t="shared" si="66"/>
        <v>0.4155466714053011</v>
      </c>
      <c r="X92">
        <f t="shared" si="78"/>
        <v>0</v>
      </c>
      <c r="Y92">
        <f t="shared" si="79"/>
        <v>0</v>
      </c>
      <c r="Z92">
        <f t="shared" si="80"/>
        <v>128.82670366873725</v>
      </c>
      <c r="AA92">
        <f t="shared" si="67"/>
        <v>0.41554667140530105</v>
      </c>
      <c r="AB92">
        <f t="shared" si="81"/>
        <v>166</v>
      </c>
      <c r="AC92">
        <f t="shared" si="68"/>
        <v>-124.99999999999999</v>
      </c>
      <c r="AD92">
        <f t="shared" si="69"/>
        <v>0</v>
      </c>
      <c r="AE92">
        <f t="shared" si="70"/>
        <v>124.99999999999999</v>
      </c>
      <c r="AF92">
        <f t="shared" si="71"/>
        <v>0.54498632459953267</v>
      </c>
      <c r="AG92">
        <f t="shared" si="82"/>
        <v>180</v>
      </c>
      <c r="AL92">
        <f t="shared" si="83"/>
        <v>134</v>
      </c>
      <c r="AM92">
        <f t="shared" si="84"/>
        <v>164.71535019607049</v>
      </c>
      <c r="AN92">
        <f t="shared" si="72"/>
        <v>154.78179910941418</v>
      </c>
      <c r="AO92">
        <f t="shared" si="73"/>
        <v>56.335967681997744</v>
      </c>
      <c r="AQ92">
        <f t="shared" si="85"/>
        <v>20</v>
      </c>
    </row>
    <row r="93" spans="1:46">
      <c r="A93">
        <f t="shared" si="86"/>
        <v>77</v>
      </c>
      <c r="B93">
        <f t="shared" si="52"/>
        <v>1.3852091467533787</v>
      </c>
      <c r="C93">
        <f t="shared" si="53"/>
        <v>1.3852091467533787</v>
      </c>
      <c r="D93">
        <f t="shared" si="54"/>
        <v>0.47376943090861784</v>
      </c>
      <c r="E93">
        <f t="shared" si="55"/>
        <v>1.3016708134492945</v>
      </c>
      <c r="F93">
        <f t="shared" si="56"/>
        <v>8.2639247150196589</v>
      </c>
      <c r="G93">
        <f t="shared" si="74"/>
        <v>83.112548805202721</v>
      </c>
      <c r="H93">
        <f t="shared" si="75"/>
        <v>2</v>
      </c>
      <c r="I93">
        <f t="shared" si="57"/>
        <v>6.5626974914676026</v>
      </c>
      <c r="J93">
        <f t="shared" si="58"/>
        <v>0.81544697206046179</v>
      </c>
      <c r="K93">
        <f t="shared" si="59"/>
        <v>9.7223213197611642</v>
      </c>
      <c r="L93">
        <f t="shared" si="60"/>
        <v>2.0279967564399182</v>
      </c>
      <c r="M93">
        <f t="shared" si="61"/>
        <v>99.397567616431488</v>
      </c>
      <c r="N93">
        <f t="shared" si="62"/>
        <v>1.9245286388506242</v>
      </c>
      <c r="O93">
        <v>-90</v>
      </c>
      <c r="P93">
        <f t="shared" si="63"/>
        <v>41.319623575098291</v>
      </c>
      <c r="Q93">
        <v>0</v>
      </c>
      <c r="R93">
        <f t="shared" si="64"/>
        <v>77</v>
      </c>
      <c r="S93">
        <f t="shared" si="76"/>
        <v>27.704182935067575</v>
      </c>
      <c r="T93">
        <f t="shared" si="77"/>
        <v>0.69161888118187109</v>
      </c>
      <c r="U93">
        <v>-90</v>
      </c>
      <c r="V93">
        <f t="shared" si="65"/>
        <v>28.858523890695391</v>
      </c>
      <c r="W93">
        <f t="shared" si="66"/>
        <v>0.38478031854260514</v>
      </c>
      <c r="X93">
        <f t="shared" si="78"/>
        <v>0</v>
      </c>
      <c r="Y93">
        <f t="shared" si="79"/>
        <v>0</v>
      </c>
      <c r="Z93">
        <f t="shared" si="80"/>
        <v>128.28801347417394</v>
      </c>
      <c r="AA93">
        <f t="shared" si="67"/>
        <v>0.38478031854260508</v>
      </c>
      <c r="AB93">
        <f t="shared" si="81"/>
        <v>167</v>
      </c>
      <c r="AC93">
        <f t="shared" si="68"/>
        <v>-124.99999999999997</v>
      </c>
      <c r="AD93">
        <f t="shared" si="69"/>
        <v>0</v>
      </c>
      <c r="AE93">
        <f t="shared" si="70"/>
        <v>124.99999999999997</v>
      </c>
      <c r="AF93">
        <f t="shared" si="71"/>
        <v>0.49412269246117779</v>
      </c>
      <c r="AG93">
        <f t="shared" si="82"/>
        <v>180</v>
      </c>
      <c r="AL93">
        <f t="shared" si="83"/>
        <v>135</v>
      </c>
      <c r="AM93">
        <f t="shared" si="84"/>
        <v>158.027803915813</v>
      </c>
      <c r="AN93">
        <f t="shared" si="72"/>
        <v>148.49756121869197</v>
      </c>
      <c r="AO93">
        <f t="shared" si="73"/>
        <v>54.048692144727035</v>
      </c>
      <c r="AQ93">
        <f t="shared" si="85"/>
        <v>20</v>
      </c>
    </row>
    <row r="94" spans="1:46">
      <c r="A94">
        <f t="shared" si="86"/>
        <v>78</v>
      </c>
      <c r="B94">
        <f t="shared" si="52"/>
        <v>1.2753393700201328</v>
      </c>
      <c r="C94">
        <f t="shared" si="53"/>
        <v>1.2753393700201328</v>
      </c>
      <c r="D94">
        <f t="shared" si="54"/>
        <v>0.43619175412315386</v>
      </c>
      <c r="E94">
        <f t="shared" si="55"/>
        <v>1.1984269950056681</v>
      </c>
      <c r="F94">
        <f t="shared" si="56"/>
        <v>8.2320100298904961</v>
      </c>
      <c r="G94">
        <f t="shared" si="74"/>
        <v>76.520362201207973</v>
      </c>
      <c r="H94">
        <f t="shared" si="75"/>
        <v>2</v>
      </c>
      <c r="I94">
        <f t="shared" si="57"/>
        <v>5.5629251691139974</v>
      </c>
      <c r="J94">
        <f t="shared" si="58"/>
        <v>0.75076866917163798</v>
      </c>
      <c r="K94">
        <f t="shared" si="59"/>
        <v>8.9511819757605497</v>
      </c>
      <c r="L94">
        <f t="shared" si="60"/>
        <v>1.9181269797066718</v>
      </c>
      <c r="M94">
        <f t="shared" si="61"/>
        <v>91.034469346082517</v>
      </c>
      <c r="N94">
        <f t="shared" si="62"/>
        <v>1.9156117372788073</v>
      </c>
      <c r="O94">
        <v>-90</v>
      </c>
      <c r="P94">
        <f t="shared" si="63"/>
        <v>41.160050149452481</v>
      </c>
      <c r="Q94">
        <v>0</v>
      </c>
      <c r="R94">
        <f t="shared" si="64"/>
        <v>78</v>
      </c>
      <c r="S94">
        <f t="shared" si="76"/>
        <v>25.506787400402654</v>
      </c>
      <c r="T94">
        <f t="shared" si="77"/>
        <v>0.63683812777388515</v>
      </c>
      <c r="U94">
        <v>-90</v>
      </c>
      <c r="V94">
        <f t="shared" si="65"/>
        <v>26.569570208752765</v>
      </c>
      <c r="W94">
        <f t="shared" si="66"/>
        <v>0.35426093611670356</v>
      </c>
      <c r="X94">
        <f t="shared" si="78"/>
        <v>0</v>
      </c>
      <c r="Y94">
        <f t="shared" si="79"/>
        <v>0</v>
      </c>
      <c r="Z94">
        <f t="shared" si="80"/>
        <v>127.79257435812866</v>
      </c>
      <c r="AA94">
        <f t="shared" si="67"/>
        <v>0.35426093611670378</v>
      </c>
      <c r="AB94">
        <f t="shared" si="81"/>
        <v>168</v>
      </c>
      <c r="AC94">
        <f t="shared" si="68"/>
        <v>-125.00000000000001</v>
      </c>
      <c r="AD94">
        <f t="shared" si="69"/>
        <v>0</v>
      </c>
      <c r="AE94">
        <f t="shared" si="70"/>
        <v>125.00000000000001</v>
      </c>
      <c r="AF94">
        <f t="shared" si="71"/>
        <v>0.44556703513737544</v>
      </c>
      <c r="AG94">
        <f t="shared" si="82"/>
        <v>180</v>
      </c>
      <c r="AL94">
        <f t="shared" si="83"/>
        <v>136</v>
      </c>
      <c r="AM94">
        <f t="shared" si="84"/>
        <v>151.04612570438923</v>
      </c>
      <c r="AN94">
        <f t="shared" si="72"/>
        <v>141.93692972271529</v>
      </c>
      <c r="AO94">
        <f t="shared" si="73"/>
        <v>51.660817562202176</v>
      </c>
      <c r="AQ94">
        <f t="shared" si="85"/>
        <v>20</v>
      </c>
      <c r="AT94">
        <f>45+30/2</f>
        <v>60</v>
      </c>
    </row>
    <row r="95" spans="1:46">
      <c r="A95">
        <f t="shared" si="86"/>
        <v>79</v>
      </c>
      <c r="B95">
        <f t="shared" si="52"/>
        <v>1.1662818548263107</v>
      </c>
      <c r="C95">
        <f t="shared" si="53"/>
        <v>1.1662818548263107</v>
      </c>
      <c r="D95">
        <f t="shared" si="54"/>
        <v>0.39889188714582158</v>
      </c>
      <c r="E95">
        <f t="shared" si="55"/>
        <v>1.0959464527367864</v>
      </c>
      <c r="F95">
        <f t="shared" si="56"/>
        <v>8.202829949832287</v>
      </c>
      <c r="G95">
        <f t="shared" si="74"/>
        <v>69.976911289578652</v>
      </c>
      <c r="H95">
        <f t="shared" si="75"/>
        <v>2</v>
      </c>
      <c r="I95">
        <f t="shared" si="57"/>
        <v>4.6522037001559617</v>
      </c>
      <c r="J95">
        <f t="shared" si="58"/>
        <v>0.68656852960883363</v>
      </c>
      <c r="K95">
        <f t="shared" si="59"/>
        <v>8.1857436247836173</v>
      </c>
      <c r="L95">
        <f t="shared" si="60"/>
        <v>1.8090694645128496</v>
      </c>
      <c r="M95">
        <f t="shared" si="61"/>
        <v>82.814858614518229</v>
      </c>
      <c r="N95">
        <f t="shared" si="62"/>
        <v>1.907344415139165</v>
      </c>
      <c r="O95">
        <v>-90</v>
      </c>
      <c r="P95">
        <f t="shared" si="63"/>
        <v>41.014149749161433</v>
      </c>
      <c r="Q95">
        <v>0</v>
      </c>
      <c r="R95">
        <f t="shared" si="64"/>
        <v>79</v>
      </c>
      <c r="S95">
        <f t="shared" si="76"/>
        <v>23.325637096526215</v>
      </c>
      <c r="T95">
        <f t="shared" si="77"/>
        <v>0.58244580777414445</v>
      </c>
      <c r="U95">
        <v>-90</v>
      </c>
      <c r="V95">
        <f t="shared" si="65"/>
        <v>24.297538642214811</v>
      </c>
      <c r="W95">
        <f t="shared" si="66"/>
        <v>0.3239671818961975</v>
      </c>
      <c r="X95">
        <f t="shared" si="78"/>
        <v>0</v>
      </c>
      <c r="Y95">
        <f t="shared" si="79"/>
        <v>0</v>
      </c>
      <c r="Z95">
        <f t="shared" si="80"/>
        <v>127.33958686940177</v>
      </c>
      <c r="AA95">
        <f t="shared" si="67"/>
        <v>0.32396718189619761</v>
      </c>
      <c r="AB95">
        <f t="shared" si="81"/>
        <v>169</v>
      </c>
      <c r="AC95">
        <f t="shared" si="68"/>
        <v>-125</v>
      </c>
      <c r="AD95">
        <f t="shared" si="69"/>
        <v>0</v>
      </c>
      <c r="AE95">
        <f t="shared" si="70"/>
        <v>125</v>
      </c>
      <c r="AF95">
        <f t="shared" si="71"/>
        <v>0.39918070315819087</v>
      </c>
      <c r="AG95">
        <f t="shared" si="82"/>
        <v>180</v>
      </c>
      <c r="AL95">
        <f t="shared" si="83"/>
        <v>137</v>
      </c>
      <c r="AM95">
        <f t="shared" si="84"/>
        <v>143.7633332081495</v>
      </c>
      <c r="AN95">
        <f t="shared" si="72"/>
        <v>135.09334335528382</v>
      </c>
      <c r="AO95">
        <f t="shared" si="73"/>
        <v>49.169955828827163</v>
      </c>
      <c r="AQ95">
        <f t="shared" si="85"/>
        <v>20</v>
      </c>
    </row>
    <row r="96" spans="1:46">
      <c r="A96">
        <f t="shared" si="86"/>
        <v>80</v>
      </c>
      <c r="B96">
        <f t="shared" si="52"/>
        <v>1.0579618842507899</v>
      </c>
      <c r="C96">
        <f t="shared" si="53"/>
        <v>1.0579618842507899</v>
      </c>
      <c r="D96">
        <f t="shared" si="54"/>
        <v>0.36184427528454965</v>
      </c>
      <c r="E96">
        <f t="shared" si="55"/>
        <v>0.99415897570322265</v>
      </c>
      <c r="F96">
        <f t="shared" si="56"/>
        <v>8.176337803317633</v>
      </c>
      <c r="G96">
        <f t="shared" si="74"/>
        <v>63.477713055047396</v>
      </c>
      <c r="H96">
        <f t="shared" si="75"/>
        <v>2</v>
      </c>
      <c r="I96">
        <f t="shared" si="57"/>
        <v>3.8281745128540368</v>
      </c>
      <c r="J96">
        <f t="shared" si="58"/>
        <v>0.62280256890426366</v>
      </c>
      <c r="K96">
        <f t="shared" si="59"/>
        <v>7.4254818536636593</v>
      </c>
      <c r="L96">
        <f t="shared" si="60"/>
        <v>1.7007494939373289</v>
      </c>
      <c r="M96">
        <f t="shared" si="61"/>
        <v>74.731369421565091</v>
      </c>
      <c r="N96">
        <f t="shared" si="62"/>
        <v>1.8997177307820858</v>
      </c>
      <c r="O96">
        <v>-90</v>
      </c>
      <c r="P96">
        <f t="shared" si="63"/>
        <v>40.881689016588169</v>
      </c>
      <c r="Q96">
        <v>0</v>
      </c>
      <c r="R96">
        <f t="shared" si="64"/>
        <v>80</v>
      </c>
      <c r="S96">
        <f t="shared" si="76"/>
        <v>21.159237685015796</v>
      </c>
      <c r="T96">
        <f t="shared" si="77"/>
        <v>0.52840609168783947</v>
      </c>
      <c r="U96">
        <v>-90</v>
      </c>
      <c r="V96">
        <f t="shared" si="65"/>
        <v>22.040872588558123</v>
      </c>
      <c r="W96">
        <f t="shared" si="66"/>
        <v>0.29387830118077496</v>
      </c>
      <c r="X96">
        <f t="shared" si="78"/>
        <v>0</v>
      </c>
      <c r="Y96">
        <f t="shared" si="79"/>
        <v>0</v>
      </c>
      <c r="Z96">
        <f t="shared" si="80"/>
        <v>126.92832648571813</v>
      </c>
      <c r="AA96">
        <f t="shared" si="67"/>
        <v>0.29387830118077507</v>
      </c>
      <c r="AB96">
        <f t="shared" si="81"/>
        <v>170</v>
      </c>
      <c r="AC96">
        <f t="shared" si="68"/>
        <v>-125</v>
      </c>
      <c r="AD96">
        <f t="shared" si="69"/>
        <v>0</v>
      </c>
      <c r="AE96">
        <f t="shared" si="70"/>
        <v>125</v>
      </c>
      <c r="AF96">
        <f t="shared" si="71"/>
        <v>0.35483400497385809</v>
      </c>
      <c r="AG96">
        <f t="shared" si="82"/>
        <v>180</v>
      </c>
      <c r="AL96">
        <f t="shared" si="83"/>
        <v>138</v>
      </c>
      <c r="AM96">
        <f t="shared" si="84"/>
        <v>136.17149728050984</v>
      </c>
      <c r="AN96">
        <f t="shared" si="72"/>
        <v>127.95935115586349</v>
      </c>
      <c r="AO96">
        <f t="shared" si="73"/>
        <v>46.573395016750879</v>
      </c>
      <c r="AQ96">
        <f t="shared" si="85"/>
        <v>20</v>
      </c>
    </row>
    <row r="97" spans="1:43">
      <c r="A97">
        <f t="shared" si="86"/>
        <v>81</v>
      </c>
      <c r="B97">
        <f t="shared" si="52"/>
        <v>0.9503066419472177</v>
      </c>
      <c r="C97">
        <f t="shared" si="53"/>
        <v>0.9503066419472177</v>
      </c>
      <c r="D97">
        <f t="shared" si="54"/>
        <v>0.32502401388212232</v>
      </c>
      <c r="E97">
        <f t="shared" si="55"/>
        <v>0.89299613892163687</v>
      </c>
      <c r="F97">
        <f t="shared" si="56"/>
        <v>8.1524915593335407</v>
      </c>
      <c r="G97">
        <f t="shared" si="74"/>
        <v>57.018398516833066</v>
      </c>
      <c r="H97">
        <f t="shared" si="75"/>
        <v>2</v>
      </c>
      <c r="I97">
        <f t="shared" si="57"/>
        <v>3.0887247918452552</v>
      </c>
      <c r="J97">
        <f t="shared" si="58"/>
        <v>0.55942792142331343</v>
      </c>
      <c r="K97">
        <f t="shared" si="59"/>
        <v>6.6698855887348536</v>
      </c>
      <c r="L97">
        <f t="shared" si="60"/>
        <v>1.5930942516337567</v>
      </c>
      <c r="M97">
        <f t="shared" si="61"/>
        <v>66.777008897413182</v>
      </c>
      <c r="N97">
        <f t="shared" si="62"/>
        <v>1.8927243732712509</v>
      </c>
      <c r="O97">
        <v>-90</v>
      </c>
      <c r="P97">
        <f t="shared" si="63"/>
        <v>40.762457796667704</v>
      </c>
      <c r="Q97">
        <v>0</v>
      </c>
      <c r="R97">
        <f t="shared" si="64"/>
        <v>81</v>
      </c>
      <c r="S97">
        <f t="shared" si="76"/>
        <v>19.006132838944353</v>
      </c>
      <c r="T97">
        <f t="shared" si="77"/>
        <v>0.47468397471907336</v>
      </c>
      <c r="U97">
        <v>-90</v>
      </c>
      <c r="V97">
        <f t="shared" si="65"/>
        <v>19.798055040567036</v>
      </c>
      <c r="W97">
        <f t="shared" si="66"/>
        <v>0.26397406720756045</v>
      </c>
      <c r="X97">
        <f t="shared" si="78"/>
        <v>0</v>
      </c>
      <c r="Y97">
        <f t="shared" si="79"/>
        <v>0</v>
      </c>
      <c r="Z97">
        <f t="shared" si="80"/>
        <v>126.55814072350036</v>
      </c>
      <c r="AA97">
        <f t="shared" si="67"/>
        <v>0.26397406720756056</v>
      </c>
      <c r="AB97">
        <f t="shared" si="81"/>
        <v>171</v>
      </c>
      <c r="AC97">
        <f t="shared" si="68"/>
        <v>-124.99999999999999</v>
      </c>
      <c r="AD97">
        <f t="shared" si="69"/>
        <v>0</v>
      </c>
      <c r="AE97">
        <f t="shared" si="70"/>
        <v>124.99999999999999</v>
      </c>
      <c r="AF97">
        <f t="shared" si="71"/>
        <v>0.31240540812930728</v>
      </c>
      <c r="AG97">
        <f t="shared" si="82"/>
        <v>180</v>
      </c>
      <c r="AL97">
        <f t="shared" si="83"/>
        <v>139</v>
      </c>
      <c r="AM97">
        <f t="shared" si="84"/>
        <v>128.26170262231525</v>
      </c>
      <c r="AN97">
        <f t="shared" si="72"/>
        <v>120.52657548362625</v>
      </c>
      <c r="AO97">
        <f t="shared" si="73"/>
        <v>43.868085914078563</v>
      </c>
      <c r="AQ97">
        <f t="shared" si="85"/>
        <v>20</v>
      </c>
    </row>
    <row r="98" spans="1:43">
      <c r="A98">
        <f t="shared" si="86"/>
        <v>82</v>
      </c>
      <c r="B98">
        <f t="shared" si="52"/>
        <v>0.84324500821434878</v>
      </c>
      <c r="C98">
        <f t="shared" si="53"/>
        <v>0.84324500821434878</v>
      </c>
      <c r="D98">
        <f t="shared" si="54"/>
        <v>0.28840677856812624</v>
      </c>
      <c r="E98">
        <f t="shared" si="55"/>
        <v>0.79239111173357624</v>
      </c>
      <c r="F98">
        <f t="shared" si="56"/>
        <v>8.1312536616338882</v>
      </c>
      <c r="G98">
        <f t="shared" si="74"/>
        <v>50.594700492860923</v>
      </c>
      <c r="H98">
        <f t="shared" si="75"/>
        <v>2</v>
      </c>
      <c r="I98">
        <f t="shared" si="57"/>
        <v>2.431975763627535</v>
      </c>
      <c r="J98">
        <f t="shared" si="58"/>
        <v>0.49640272031492261</v>
      </c>
      <c r="K98">
        <f t="shared" si="59"/>
        <v>5.9184556645178956</v>
      </c>
      <c r="L98">
        <f t="shared" si="60"/>
        <v>1.486032617900888</v>
      </c>
      <c r="M98">
        <f t="shared" si="61"/>
        <v>58.94513192100635</v>
      </c>
      <c r="N98">
        <f t="shared" si="62"/>
        <v>1.8863586340702525</v>
      </c>
      <c r="O98">
        <v>-90</v>
      </c>
      <c r="P98">
        <f t="shared" si="63"/>
        <v>40.656268308169444</v>
      </c>
      <c r="Q98">
        <v>0</v>
      </c>
      <c r="R98">
        <f t="shared" si="64"/>
        <v>82</v>
      </c>
      <c r="S98">
        <f t="shared" si="76"/>
        <v>16.864900164286976</v>
      </c>
      <c r="T98">
        <f t="shared" si="77"/>
        <v>0.42124518799566674</v>
      </c>
      <c r="U98">
        <v>-90</v>
      </c>
      <c r="V98">
        <f t="shared" si="65"/>
        <v>17.567604337798933</v>
      </c>
      <c r="W98">
        <f t="shared" si="66"/>
        <v>0.23423472450398575</v>
      </c>
      <c r="X98">
        <f t="shared" si="78"/>
        <v>0</v>
      </c>
      <c r="Y98">
        <f t="shared" si="79"/>
        <v>0</v>
      </c>
      <c r="Z98">
        <f t="shared" si="80"/>
        <v>126.22844656482725</v>
      </c>
      <c r="AA98">
        <f t="shared" si="67"/>
        <v>0.23423472450398578</v>
      </c>
      <c r="AB98">
        <f t="shared" si="81"/>
        <v>172</v>
      </c>
      <c r="AC98">
        <f t="shared" si="68"/>
        <v>-125</v>
      </c>
      <c r="AD98">
        <f t="shared" si="69"/>
        <v>0</v>
      </c>
      <c r="AE98">
        <f t="shared" si="70"/>
        <v>125</v>
      </c>
      <c r="AF98">
        <f t="shared" si="71"/>
        <v>0.27178080835140994</v>
      </c>
      <c r="AG98">
        <f t="shared" si="82"/>
        <v>180</v>
      </c>
      <c r="AL98">
        <f t="shared" si="83"/>
        <v>140</v>
      </c>
      <c r="AM98">
        <f t="shared" si="84"/>
        <v>120.02400118130065</v>
      </c>
      <c r="AN98">
        <f t="shared" si="72"/>
        <v>112.78566822726738</v>
      </c>
      <c r="AO98">
        <f t="shared" si="73"/>
        <v>41.050626086548675</v>
      </c>
      <c r="AQ98">
        <f t="shared" si="85"/>
        <v>20</v>
      </c>
    </row>
    <row r="99" spans="1:43">
      <c r="A99">
        <f t="shared" si="86"/>
        <v>83</v>
      </c>
      <c r="B99">
        <f t="shared" si="52"/>
        <v>0.73670736541742765</v>
      </c>
      <c r="C99">
        <f t="shared" si="53"/>
        <v>0.73670736541742765</v>
      </c>
      <c r="D99">
        <f t="shared" si="54"/>
        <v>0.25196875870914442</v>
      </c>
      <c r="E99">
        <f t="shared" si="55"/>
        <v>0.6922784749613845</v>
      </c>
      <c r="F99">
        <f t="shared" si="56"/>
        <v>8.1125908821858204</v>
      </c>
      <c r="G99">
        <f t="shared" si="74"/>
        <v>44.202441925045655</v>
      </c>
      <c r="H99">
        <f t="shared" si="75"/>
        <v>2</v>
      </c>
      <c r="I99">
        <f t="shared" si="57"/>
        <v>1.8562724039611331</v>
      </c>
      <c r="J99">
        <f t="shared" si="58"/>
        <v>0.43368598296675687</v>
      </c>
      <c r="K99">
        <f t="shared" si="59"/>
        <v>5.1707034580375453</v>
      </c>
      <c r="L99">
        <f t="shared" si="60"/>
        <v>1.3794949751039671</v>
      </c>
      <c r="M99">
        <f t="shared" si="61"/>
        <v>51.229417787044333</v>
      </c>
      <c r="N99">
        <f t="shared" si="62"/>
        <v>1.8806163874604369</v>
      </c>
      <c r="O99">
        <v>-90</v>
      </c>
      <c r="P99">
        <f t="shared" si="63"/>
        <v>40.562954410929102</v>
      </c>
      <c r="Q99">
        <v>0</v>
      </c>
      <c r="R99">
        <f t="shared" si="64"/>
        <v>83</v>
      </c>
      <c r="S99">
        <f t="shared" si="76"/>
        <v>14.734147308348554</v>
      </c>
      <c r="T99">
        <f t="shared" si="77"/>
        <v>0.3680561130664366</v>
      </c>
      <c r="U99">
        <v>-90</v>
      </c>
      <c r="V99">
        <f t="shared" si="65"/>
        <v>15.348070112863075</v>
      </c>
      <c r="W99">
        <f t="shared" si="66"/>
        <v>0.20464093483817433</v>
      </c>
      <c r="X99">
        <f t="shared" si="78"/>
        <v>0</v>
      </c>
      <c r="Y99">
        <f t="shared" si="79"/>
        <v>0</v>
      </c>
      <c r="Z99">
        <f t="shared" si="80"/>
        <v>125.93872818235606</v>
      </c>
      <c r="AA99">
        <f t="shared" si="67"/>
        <v>0.20464093483817433</v>
      </c>
      <c r="AB99">
        <f t="shared" si="81"/>
        <v>173</v>
      </c>
      <c r="AC99">
        <f t="shared" si="68"/>
        <v>-125</v>
      </c>
      <c r="AD99">
        <f t="shared" si="69"/>
        <v>0</v>
      </c>
      <c r="AE99">
        <f t="shared" si="70"/>
        <v>125</v>
      </c>
      <c r="AF99">
        <f t="shared" si="71"/>
        <v>0.23285285880248688</v>
      </c>
      <c r="AG99">
        <f t="shared" si="82"/>
        <v>180</v>
      </c>
      <c r="AL99">
        <f t="shared" si="83"/>
        <v>141</v>
      </c>
      <c r="AM99">
        <f t="shared" si="84"/>
        <v>111.44735777659899</v>
      </c>
      <c r="AN99">
        <f t="shared" si="72"/>
        <v>104.7262597087571</v>
      </c>
      <c r="AO99">
        <f t="shared" si="73"/>
        <v>38.117241280019464</v>
      </c>
      <c r="AQ99">
        <f t="shared" si="85"/>
        <v>20</v>
      </c>
    </row>
    <row r="100" spans="1:43">
      <c r="A100">
        <f t="shared" si="86"/>
        <v>84</v>
      </c>
      <c r="B100">
        <f t="shared" si="52"/>
        <v>0.63062541159405883</v>
      </c>
      <c r="C100">
        <f t="shared" si="53"/>
        <v>0.63062541159405883</v>
      </c>
      <c r="D100">
        <f t="shared" si="54"/>
        <v>0.21568659365820883</v>
      </c>
      <c r="E100">
        <f t="shared" si="55"/>
        <v>0.59259404575501329</v>
      </c>
      <c r="F100">
        <f t="shared" si="56"/>
        <v>8.0964741927298611</v>
      </c>
      <c r="G100">
        <f t="shared" si="74"/>
        <v>37.83752469564353</v>
      </c>
      <c r="H100">
        <f t="shared" si="75"/>
        <v>2</v>
      </c>
      <c r="I100">
        <f t="shared" si="57"/>
        <v>1.3601744690102846</v>
      </c>
      <c r="J100">
        <f t="shared" si="58"/>
        <v>0.3712375012784353</v>
      </c>
      <c r="K100">
        <f t="shared" si="59"/>
        <v>4.4261495805843527</v>
      </c>
      <c r="L100">
        <f t="shared" si="60"/>
        <v>1.2734130212805983</v>
      </c>
      <c r="M100">
        <f t="shared" si="61"/>
        <v>43.623848745238163</v>
      </c>
      <c r="N100">
        <f t="shared" si="62"/>
        <v>1.8754950795451704</v>
      </c>
      <c r="O100">
        <v>-90</v>
      </c>
      <c r="P100">
        <f t="shared" si="63"/>
        <v>40.482370963649302</v>
      </c>
      <c r="Q100">
        <v>0</v>
      </c>
      <c r="R100">
        <f t="shared" si="64"/>
        <v>84</v>
      </c>
      <c r="S100">
        <f t="shared" si="76"/>
        <v>12.612508231881176</v>
      </c>
      <c r="T100">
        <f t="shared" si="77"/>
        <v>0.31508369926455831</v>
      </c>
      <c r="U100">
        <v>-90</v>
      </c>
      <c r="V100">
        <f t="shared" si="65"/>
        <v>13.13802940820956</v>
      </c>
      <c r="W100">
        <f t="shared" si="66"/>
        <v>0.17517372544279411</v>
      </c>
      <c r="X100">
        <f t="shared" si="78"/>
        <v>0</v>
      </c>
      <c r="Y100">
        <f t="shared" si="79"/>
        <v>0</v>
      </c>
      <c r="Z100">
        <f t="shared" si="80"/>
        <v>125.68853494543956</v>
      </c>
      <c r="AA100">
        <f t="shared" si="67"/>
        <v>0.17517372544279408</v>
      </c>
      <c r="AB100">
        <f t="shared" si="81"/>
        <v>174</v>
      </c>
      <c r="AC100">
        <f t="shared" si="68"/>
        <v>-125</v>
      </c>
      <c r="AD100">
        <f t="shared" si="69"/>
        <v>3.1974423109204508E-14</v>
      </c>
      <c r="AE100">
        <f t="shared" si="70"/>
        <v>125</v>
      </c>
      <c r="AF100">
        <f t="shared" si="71"/>
        <v>0.19552035256912656</v>
      </c>
      <c r="AG100">
        <f t="shared" si="82"/>
        <v>179.99999999999997</v>
      </c>
      <c r="AL100">
        <f t="shared" si="83"/>
        <v>142</v>
      </c>
      <c r="AM100">
        <f t="shared" si="84"/>
        <v>102.51958730614966</v>
      </c>
      <c r="AN100">
        <f t="shared" si="72"/>
        <v>96.33689967760553</v>
      </c>
      <c r="AO100">
        <f t="shared" si="73"/>
        <v>35.063763944137712</v>
      </c>
      <c r="AQ100">
        <f t="shared" si="85"/>
        <v>20</v>
      </c>
    </row>
    <row r="101" spans="1:43">
      <c r="A101">
        <f t="shared" si="86"/>
        <v>85</v>
      </c>
      <c r="B101">
        <f t="shared" ref="B101:B106" si="87">+$B$4*TAN(RADIANS(90-A101))</f>
        <v>0.52493198115554407</v>
      </c>
      <c r="C101">
        <f t="shared" ref="C101:C106" si="88">+B101+$B$4*TAN(RADIANS($B$3))</f>
        <v>0.52493198115554407</v>
      </c>
      <c r="D101">
        <f t="shared" ref="D101:D106" si="89">+C101*SIN(RADIANS($B$2))</f>
        <v>0.1795373114310464</v>
      </c>
      <c r="E101">
        <f t="shared" ref="E101:E106" si="90">+C101*COS(RADIANS($B$2))</f>
        <v>0.49327470910639232</v>
      </c>
      <c r="F101">
        <f t="shared" ref="F101:F106" si="91">+$B$4/SIN(RADIANS(A101))+D101/COS(RADIANS(A101))</f>
        <v>8.0828786535184367</v>
      </c>
      <c r="G101">
        <f t="shared" si="74"/>
        <v>31.495918869332648</v>
      </c>
      <c r="H101">
        <f t="shared" si="75"/>
        <v>2</v>
      </c>
      <c r="I101">
        <f t="shared" ref="I101:I106" si="92">+C101*D101/2*$B$5</f>
        <v>0.94244876580839088</v>
      </c>
      <c r="J101">
        <f t="shared" ref="J101:J106" si="93">+E101*2/3*COS(RADIANS($B$2))-$B$4*TAN(RADIANS($B$3))</f>
        <v>0.30901773611172828</v>
      </c>
      <c r="K101">
        <f t="shared" ref="K101:K106" si="94">+D101*(D101*TAN(RADIANS(A101)))/2*$B$5</f>
        <v>3.6843226192771046</v>
      </c>
      <c r="L101">
        <f t="shared" ref="L101:L106" si="95">+D101*TAN(RADIANS(A101))*1/3*COS(RADIANS($B$2))+B101</f>
        <v>1.1677195908420837</v>
      </c>
      <c r="M101">
        <f t="shared" ref="M101:M106" si="96">+G101+I101+K101</f>
        <v>36.122690254418146</v>
      </c>
      <c r="N101">
        <f t="shared" ref="N101:N106" si="97">+(G101*H101+I101*J101+K101*L101)/M101</f>
        <v>1.8709937257766363</v>
      </c>
      <c r="O101">
        <v>-90</v>
      </c>
      <c r="P101">
        <f t="shared" ref="P101:P106" si="98">+$B$6*F101</f>
        <v>40.414393267592182</v>
      </c>
      <c r="Q101">
        <v>0</v>
      </c>
      <c r="R101">
        <f t="shared" ref="R101:R106" si="99">+A101</f>
        <v>85</v>
      </c>
      <c r="S101">
        <f t="shared" si="76"/>
        <v>10.498639623110881</v>
      </c>
      <c r="T101">
        <f t="shared" si="77"/>
        <v>0.26229538354624771</v>
      </c>
      <c r="U101">
        <v>-90</v>
      </c>
      <c r="V101">
        <f t="shared" ref="V101:V106" si="100">+$B$8*$B$8*TAN(RADIANS(90-A101))/2*$B$7</f>
        <v>10.936082940740501</v>
      </c>
      <c r="W101">
        <f t="shared" ref="W101:W106" si="101">+$B$8*TAN(RADIANS(90-A101))*1/3</f>
        <v>0.14581443920987333</v>
      </c>
      <c r="X101">
        <f t="shared" si="78"/>
        <v>0</v>
      </c>
      <c r="Y101">
        <f t="shared" si="79"/>
        <v>0</v>
      </c>
      <c r="Z101">
        <f t="shared" si="80"/>
        <v>125.47747969291842</v>
      </c>
      <c r="AA101">
        <f t="shared" ref="AA101:AA106" si="102">+$B$8/SIN(RADIANS(A101))/3*COS(RADIANS(A101))</f>
        <v>0.14581443920987328</v>
      </c>
      <c r="AB101">
        <f t="shared" si="81"/>
        <v>175</v>
      </c>
      <c r="AC101">
        <f t="shared" ref="AC101:AC106" si="103">+(V101+X101)*COS(RADIANS(-90))+Z101*COS(RADIANS(AB101))</f>
        <v>-125</v>
      </c>
      <c r="AD101">
        <f t="shared" ref="AD101:AD106" si="104">+(V101+X101)*SIN(RADIANS(-90))+Z101*SIN(RADIANS(AB101))</f>
        <v>0</v>
      </c>
      <c r="AE101">
        <f t="shared" ref="AE101:AE106" si="105">+SQRT(AC101^2+AD101^2)</f>
        <v>125</v>
      </c>
      <c r="AF101">
        <f t="shared" ref="AF101:AF106" si="106">+(-V101*W101-X101*Y101+Z101*AA101/COS(RADIANS(AB101)))/AE101*COS(RADIANS(AG101))</f>
        <v>0.15968765215928546</v>
      </c>
      <c r="AG101">
        <f t="shared" si="82"/>
        <v>180</v>
      </c>
      <c r="AL101">
        <f t="shared" si="83"/>
        <v>143</v>
      </c>
      <c r="AM101">
        <f t="shared" si="84"/>
        <v>93.227282773823163</v>
      </c>
      <c r="AN101">
        <f t="shared" ref="AN101:AN106" si="107">+AM101*COS(RADIANS(AQ101))</f>
        <v>87.604989678482866</v>
      </c>
      <c r="AO101">
        <f t="shared" ref="AO101:AO106" si="108">+AM101*SIN(RADIANS(AQ101))</f>
        <v>31.885608616165644</v>
      </c>
      <c r="AQ101">
        <f t="shared" si="85"/>
        <v>20</v>
      </c>
    </row>
    <row r="102" spans="1:43">
      <c r="A102">
        <f t="shared" si="86"/>
        <v>86</v>
      </c>
      <c r="B102">
        <f t="shared" si="87"/>
        <v>0.41956087166106248</v>
      </c>
      <c r="C102">
        <f t="shared" si="88"/>
        <v>0.41956087166106248</v>
      </c>
      <c r="D102">
        <f t="shared" si="89"/>
        <v>0.14349826945935909</v>
      </c>
      <c r="E102">
        <f t="shared" si="90"/>
        <v>0.39425825507040396</v>
      </c>
      <c r="F102">
        <f t="shared" si="91"/>
        <v>8.0717833184313026</v>
      </c>
      <c r="G102">
        <f t="shared" si="74"/>
        <v>25.173652299663747</v>
      </c>
      <c r="H102">
        <f t="shared" si="75"/>
        <v>2</v>
      </c>
      <c r="I102">
        <f t="shared" si="92"/>
        <v>0.60206259016222718</v>
      </c>
      <c r="J102">
        <f t="shared" si="93"/>
        <v>0.24698771531572472</v>
      </c>
      <c r="K102">
        <f t="shared" si="94"/>
        <v>2.9447579212485282</v>
      </c>
      <c r="L102">
        <f t="shared" si="95"/>
        <v>1.0623484813476023</v>
      </c>
      <c r="M102">
        <f t="shared" si="96"/>
        <v>28.720472811074501</v>
      </c>
      <c r="N102">
        <f t="shared" si="97"/>
        <v>1.8671129170215499</v>
      </c>
      <c r="O102">
        <v>-90</v>
      </c>
      <c r="P102">
        <f t="shared" si="98"/>
        <v>40.358916592156511</v>
      </c>
      <c r="Q102">
        <v>0</v>
      </c>
      <c r="R102">
        <f t="shared" si="99"/>
        <v>86</v>
      </c>
      <c r="S102">
        <f t="shared" si="76"/>
        <v>8.3912174332212501</v>
      </c>
      <c r="T102">
        <f t="shared" si="77"/>
        <v>0.20965901242745627</v>
      </c>
      <c r="U102">
        <v>-90</v>
      </c>
      <c r="V102">
        <f t="shared" si="100"/>
        <v>8.7408514929388019</v>
      </c>
      <c r="W102">
        <f t="shared" si="101"/>
        <v>0.11654468657251736</v>
      </c>
      <c r="X102">
        <f t="shared" si="78"/>
        <v>0</v>
      </c>
      <c r="Y102">
        <f t="shared" si="79"/>
        <v>0</v>
      </c>
      <c r="Z102">
        <f t="shared" si="80"/>
        <v>125.30523726014653</v>
      </c>
      <c r="AA102">
        <f t="shared" si="102"/>
        <v>0.11654468657251726</v>
      </c>
      <c r="AB102">
        <f t="shared" si="81"/>
        <v>176</v>
      </c>
      <c r="AC102">
        <f t="shared" si="103"/>
        <v>-125</v>
      </c>
      <c r="AD102">
        <f t="shared" si="104"/>
        <v>2.8421709430404007E-14</v>
      </c>
      <c r="AE102">
        <f t="shared" si="105"/>
        <v>125</v>
      </c>
      <c r="AF102">
        <f t="shared" si="106"/>
        <v>0.12526416038689042</v>
      </c>
      <c r="AG102">
        <f t="shared" si="82"/>
        <v>180</v>
      </c>
      <c r="AL102">
        <f t="shared" si="83"/>
        <v>144</v>
      </c>
      <c r="AM102">
        <f t="shared" si="84"/>
        <v>83.555733236276183</v>
      </c>
      <c r="AN102">
        <f t="shared" si="107"/>
        <v>78.516705946484606</v>
      </c>
      <c r="AO102">
        <f t="shared" si="108"/>
        <v>28.57774385715252</v>
      </c>
      <c r="AQ102">
        <f t="shared" si="85"/>
        <v>20</v>
      </c>
    </row>
    <row r="103" spans="1:43">
      <c r="A103">
        <f t="shared" si="86"/>
        <v>87</v>
      </c>
      <c r="B103">
        <f t="shared" si="87"/>
        <v>0.31444667569824725</v>
      </c>
      <c r="C103">
        <f t="shared" si="88"/>
        <v>0.31444667569824725</v>
      </c>
      <c r="D103">
        <f t="shared" si="89"/>
        <v>0.1075470970905946</v>
      </c>
      <c r="E103">
        <f t="shared" si="90"/>
        <v>0.29548322078430256</v>
      </c>
      <c r="F103">
        <f t="shared" si="91"/>
        <v>8.0631711557909416</v>
      </c>
      <c r="G103">
        <f t="shared" si="74"/>
        <v>18.866800541894836</v>
      </c>
      <c r="H103">
        <f t="shared" si="75"/>
        <v>2</v>
      </c>
      <c r="I103">
        <f t="shared" si="92"/>
        <v>0.33817827161134106</v>
      </c>
      <c r="J103">
        <f t="shared" si="93"/>
        <v>0.18510893475804166</v>
      </c>
      <c r="K103">
        <f t="shared" si="94"/>
        <v>2.2069964136710807</v>
      </c>
      <c r="L103">
        <f t="shared" si="95"/>
        <v>0.95723428538478494</v>
      </c>
      <c r="M103">
        <f t="shared" si="96"/>
        <v>21.411975227177258</v>
      </c>
      <c r="N103">
        <f t="shared" si="97"/>
        <v>1.8638548342629651</v>
      </c>
      <c r="O103">
        <v>-90</v>
      </c>
      <c r="P103">
        <f t="shared" si="98"/>
        <v>40.315855778954706</v>
      </c>
      <c r="Q103">
        <v>0</v>
      </c>
      <c r="R103">
        <f t="shared" si="99"/>
        <v>87</v>
      </c>
      <c r="S103">
        <f t="shared" si="76"/>
        <v>6.2889335139649454</v>
      </c>
      <c r="T103">
        <f t="shared" si="77"/>
        <v>0.15714276565252172</v>
      </c>
      <c r="U103">
        <v>-90</v>
      </c>
      <c r="V103">
        <f t="shared" si="100"/>
        <v>6.550972410380151</v>
      </c>
      <c r="W103">
        <f t="shared" si="101"/>
        <v>8.7346298805068681E-2</v>
      </c>
      <c r="X103">
        <f t="shared" si="78"/>
        <v>0</v>
      </c>
      <c r="Y103">
        <f t="shared" si="79"/>
        <v>0</v>
      </c>
      <c r="Z103">
        <f t="shared" si="80"/>
        <v>125.17154324974013</v>
      </c>
      <c r="AA103">
        <f t="shared" si="102"/>
        <v>8.7346298805068903E-2</v>
      </c>
      <c r="AB103">
        <f t="shared" si="81"/>
        <v>177</v>
      </c>
      <c r="AC103">
        <f t="shared" si="103"/>
        <v>-125</v>
      </c>
      <c r="AD103">
        <f t="shared" si="104"/>
        <v>0</v>
      </c>
      <c r="AE103">
        <f t="shared" si="105"/>
        <v>125</v>
      </c>
      <c r="AF103">
        <f t="shared" si="106"/>
        <v>9.2163827543446181E-2</v>
      </c>
      <c r="AG103">
        <f t="shared" si="82"/>
        <v>180</v>
      </c>
      <c r="AL103">
        <f t="shared" si="83"/>
        <v>145</v>
      </c>
      <c r="AM103">
        <f t="shared" si="84"/>
        <v>73.488830613664362</v>
      </c>
      <c r="AN103">
        <f t="shared" si="107"/>
        <v>69.056911837845959</v>
      </c>
      <c r="AO103">
        <f t="shared" si="108"/>
        <v>25.134660379321275</v>
      </c>
      <c r="AQ103">
        <f t="shared" si="85"/>
        <v>20</v>
      </c>
    </row>
    <row r="104" spans="1:43">
      <c r="A104">
        <f t="shared" si="86"/>
        <v>88</v>
      </c>
      <c r="B104">
        <f t="shared" si="87"/>
        <v>0.20952461695048638</v>
      </c>
      <c r="C104">
        <f t="shared" si="88"/>
        <v>0.20952461695048638</v>
      </c>
      <c r="D104">
        <f t="shared" si="89"/>
        <v>7.1661639519661188E-2</v>
      </c>
      <c r="E104">
        <f t="shared" si="90"/>
        <v>0.19688873642136612</v>
      </c>
      <c r="F104">
        <f t="shared" si="91"/>
        <v>8.0570289843176148</v>
      </c>
      <c r="G104">
        <f t="shared" si="74"/>
        <v>12.571477017029181</v>
      </c>
      <c r="H104">
        <f t="shared" si="75"/>
        <v>2</v>
      </c>
      <c r="I104">
        <f t="shared" si="92"/>
        <v>0.15014877570400847</v>
      </c>
      <c r="J104">
        <f t="shared" si="93"/>
        <v>0.12334326182067966</v>
      </c>
      <c r="K104">
        <f t="shared" si="94"/>
        <v>1.4705834531680109</v>
      </c>
      <c r="L104">
        <f t="shared" si="95"/>
        <v>0.85231222663702366</v>
      </c>
      <c r="M104">
        <f t="shared" si="96"/>
        <v>14.192209245901202</v>
      </c>
      <c r="N104">
        <f t="shared" si="97"/>
        <v>1.8612232721178379</v>
      </c>
      <c r="O104">
        <v>-90</v>
      </c>
      <c r="P104">
        <f t="shared" si="98"/>
        <v>40.285144921588071</v>
      </c>
      <c r="Q104">
        <v>0</v>
      </c>
      <c r="R104">
        <f t="shared" si="99"/>
        <v>88</v>
      </c>
      <c r="S104">
        <f t="shared" si="76"/>
        <v>4.1904923390097277</v>
      </c>
      <c r="T104">
        <f t="shared" si="77"/>
        <v>0.10471508123770461</v>
      </c>
      <c r="U104">
        <v>-90</v>
      </c>
      <c r="V104">
        <f t="shared" si="100"/>
        <v>4.3650961864684659</v>
      </c>
      <c r="W104">
        <f t="shared" si="101"/>
        <v>5.820128248624621E-2</v>
      </c>
      <c r="X104">
        <f t="shared" si="78"/>
        <v>0</v>
      </c>
      <c r="Y104">
        <f t="shared" si="79"/>
        <v>0</v>
      </c>
      <c r="Z104">
        <f t="shared" si="80"/>
        <v>125.07619303735272</v>
      </c>
      <c r="AA104">
        <f t="shared" si="102"/>
        <v>5.820128248624639E-2</v>
      </c>
      <c r="AB104">
        <f t="shared" si="81"/>
        <v>178</v>
      </c>
      <c r="AC104">
        <f t="shared" si="103"/>
        <v>-125</v>
      </c>
      <c r="AD104">
        <f t="shared" si="104"/>
        <v>2.2204460492503131E-14</v>
      </c>
      <c r="AE104">
        <f t="shared" si="105"/>
        <v>125</v>
      </c>
      <c r="AF104">
        <f t="shared" si="106"/>
        <v>6.0304690200271877E-2</v>
      </c>
      <c r="AG104">
        <f t="shared" si="82"/>
        <v>180</v>
      </c>
      <c r="AL104">
        <f t="shared" si="83"/>
        <v>146</v>
      </c>
      <c r="AM104">
        <f t="shared" si="84"/>
        <v>63.008964129421145</v>
      </c>
      <c r="AN104">
        <f t="shared" si="107"/>
        <v>59.209058635781048</v>
      </c>
      <c r="AO104">
        <f t="shared" si="108"/>
        <v>21.550334942346538</v>
      </c>
      <c r="AQ104">
        <f t="shared" si="85"/>
        <v>20</v>
      </c>
    </row>
    <row r="105" spans="1:43">
      <c r="A105">
        <f t="shared" si="86"/>
        <v>89</v>
      </c>
      <c r="B105">
        <f t="shared" si="87"/>
        <v>0.10473038956930551</v>
      </c>
      <c r="C105">
        <f t="shared" si="88"/>
        <v>0.10473038956930551</v>
      </c>
      <c r="D105">
        <f t="shared" si="89"/>
        <v>3.5819902851046991E-2</v>
      </c>
      <c r="E105">
        <f t="shared" si="90"/>
        <v>9.8414374250309869E-2</v>
      </c>
      <c r="F105">
        <f t="shared" si="91"/>
        <v>8.0533474237739071</v>
      </c>
      <c r="G105">
        <f t="shared" si="74"/>
        <v>6.2838233741583309</v>
      </c>
      <c r="H105">
        <f t="shared" si="75"/>
        <v>2</v>
      </c>
      <c r="I105">
        <f t="shared" si="92"/>
        <v>3.7514323799248281E-2</v>
      </c>
      <c r="J105">
        <f t="shared" si="93"/>
        <v>6.1652840841519271E-2</v>
      </c>
      <c r="K105">
        <f t="shared" si="94"/>
        <v>0.7350676984215937</v>
      </c>
      <c r="L105">
        <f t="shared" si="95"/>
        <v>0.74751799925584161</v>
      </c>
      <c r="M105">
        <f t="shared" si="96"/>
        <v>7.0564053963791729</v>
      </c>
      <c r="N105">
        <f t="shared" si="97"/>
        <v>1.8592236714354264</v>
      </c>
      <c r="O105">
        <v>-90</v>
      </c>
      <c r="P105">
        <f t="shared" si="98"/>
        <v>40.266737118869536</v>
      </c>
      <c r="Q105">
        <v>0</v>
      </c>
      <c r="R105">
        <f t="shared" si="99"/>
        <v>89</v>
      </c>
      <c r="S105">
        <f t="shared" si="76"/>
        <v>2.0946077913861103</v>
      </c>
      <c r="T105">
        <f t="shared" si="77"/>
        <v>5.2344581539250923E-2</v>
      </c>
      <c r="U105">
        <v>-90</v>
      </c>
      <c r="V105">
        <f t="shared" si="100"/>
        <v>2.1818831160271981</v>
      </c>
      <c r="W105">
        <f t="shared" si="101"/>
        <v>2.9091774880362641E-2</v>
      </c>
      <c r="X105">
        <f t="shared" si="78"/>
        <v>0</v>
      </c>
      <c r="Y105">
        <f t="shared" si="79"/>
        <v>0</v>
      </c>
      <c r="Z105">
        <f t="shared" si="80"/>
        <v>125.01904100548846</v>
      </c>
      <c r="AA105">
        <f t="shared" si="102"/>
        <v>2.9091774880362787E-2</v>
      </c>
      <c r="AB105">
        <f t="shared" si="81"/>
        <v>179</v>
      </c>
      <c r="AC105">
        <f t="shared" si="103"/>
        <v>-125</v>
      </c>
      <c r="AD105">
        <f t="shared" si="104"/>
        <v>-8.8817841970012523E-15</v>
      </c>
      <c r="AE105">
        <f t="shared" si="105"/>
        <v>125</v>
      </c>
      <c r="AF105">
        <f t="shared" si="106"/>
        <v>2.9608437361139946E-2</v>
      </c>
      <c r="AG105">
        <f t="shared" si="82"/>
        <v>180</v>
      </c>
      <c r="AL105">
        <f t="shared" si="83"/>
        <v>147</v>
      </c>
      <c r="AM105">
        <f t="shared" si="84"/>
        <v>52.096900937682008</v>
      </c>
      <c r="AN105">
        <f t="shared" si="107"/>
        <v>48.955073376954253</v>
      </c>
      <c r="AO105">
        <f t="shared" si="108"/>
        <v>17.818189525529164</v>
      </c>
      <c r="AQ105">
        <f t="shared" si="85"/>
        <v>20</v>
      </c>
    </row>
    <row r="106" spans="1:43">
      <c r="A106">
        <v>90</v>
      </c>
      <c r="B106">
        <f t="shared" si="87"/>
        <v>0</v>
      </c>
      <c r="C106">
        <f t="shared" si="88"/>
        <v>0</v>
      </c>
      <c r="D106">
        <f t="shared" si="89"/>
        <v>0</v>
      </c>
      <c r="E106">
        <f t="shared" si="90"/>
        <v>0</v>
      </c>
      <c r="F106">
        <f t="shared" si="91"/>
        <v>6</v>
      </c>
      <c r="G106">
        <f t="shared" si="74"/>
        <v>0</v>
      </c>
      <c r="H106">
        <f t="shared" si="75"/>
        <v>2</v>
      </c>
      <c r="I106">
        <f t="shared" si="92"/>
        <v>0</v>
      </c>
      <c r="J106">
        <f t="shared" si="93"/>
        <v>0</v>
      </c>
      <c r="K106">
        <f t="shared" si="94"/>
        <v>0</v>
      </c>
      <c r="L106">
        <f t="shared" si="95"/>
        <v>0</v>
      </c>
      <c r="M106">
        <f t="shared" si="96"/>
        <v>0</v>
      </c>
      <c r="N106" t="e">
        <f t="shared" si="97"/>
        <v>#DIV/0!</v>
      </c>
      <c r="O106">
        <v>-90</v>
      </c>
      <c r="P106">
        <f t="shared" si="98"/>
        <v>30</v>
      </c>
      <c r="Q106">
        <v>0</v>
      </c>
      <c r="R106">
        <f t="shared" si="99"/>
        <v>90</v>
      </c>
      <c r="S106">
        <f t="shared" si="76"/>
        <v>0</v>
      </c>
      <c r="T106">
        <f t="shared" si="77"/>
        <v>0</v>
      </c>
      <c r="U106">
        <v>-90</v>
      </c>
      <c r="V106">
        <f t="shared" si="100"/>
        <v>0</v>
      </c>
      <c r="W106">
        <f t="shared" si="101"/>
        <v>0</v>
      </c>
      <c r="X106">
        <f t="shared" si="78"/>
        <v>0</v>
      </c>
      <c r="Y106">
        <f t="shared" si="79"/>
        <v>0</v>
      </c>
      <c r="Z106">
        <f t="shared" si="80"/>
        <v>125</v>
      </c>
      <c r="AA106">
        <f t="shared" si="102"/>
        <v>1.0209570457571834E-16</v>
      </c>
      <c r="AB106">
        <f t="shared" si="81"/>
        <v>180</v>
      </c>
      <c r="AC106">
        <f t="shared" si="103"/>
        <v>-125</v>
      </c>
      <c r="AD106">
        <f t="shared" si="104"/>
        <v>1.531435568635775E-14</v>
      </c>
      <c r="AE106">
        <f t="shared" si="105"/>
        <v>125</v>
      </c>
      <c r="AF106">
        <f t="shared" si="106"/>
        <v>1.0209570457571834E-16</v>
      </c>
      <c r="AG106">
        <f t="shared" si="82"/>
        <v>180</v>
      </c>
      <c r="AL106">
        <f t="shared" si="83"/>
        <v>148</v>
      </c>
      <c r="AM106">
        <f t="shared" si="84"/>
        <v>51.773995415320698</v>
      </c>
      <c r="AN106">
        <f t="shared" si="107"/>
        <v>48.651641440380317</v>
      </c>
      <c r="AO106">
        <f t="shared" si="108"/>
        <v>17.707749332490501</v>
      </c>
      <c r="AQ106">
        <f t="shared" si="85"/>
        <v>20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0CF56B-AC84-411F-8021-69A700A96DB2}">
  <dimension ref="A2:AT106"/>
  <sheetViews>
    <sheetView workbookViewId="0">
      <selection activeCell="B8" sqref="B8"/>
    </sheetView>
  </sheetViews>
  <sheetFormatPr baseColWidth="10" defaultRowHeight="15"/>
  <cols>
    <col min="2" max="2" width="11.85546875" bestFit="1" customWidth="1"/>
    <col min="7" max="7" width="12" bestFit="1" customWidth="1"/>
    <col min="19" max="20" width="12" bestFit="1" customWidth="1"/>
    <col min="22" max="22" width="12" bestFit="1" customWidth="1"/>
    <col min="31" max="31" width="12" bestFit="1" customWidth="1"/>
    <col min="39" max="39" width="11.85546875" bestFit="1" customWidth="1"/>
  </cols>
  <sheetData>
    <row r="2" spans="1:43">
      <c r="A2" s="4" t="s">
        <v>2</v>
      </c>
      <c r="B2" s="7">
        <v>0</v>
      </c>
      <c r="C2" s="3" t="s">
        <v>3</v>
      </c>
      <c r="D2" t="s">
        <v>5</v>
      </c>
    </row>
    <row r="3" spans="1:43" ht="18">
      <c r="A3" s="6" t="s">
        <v>66</v>
      </c>
      <c r="B3" s="7">
        <v>0</v>
      </c>
      <c r="C3" s="3" t="s">
        <v>3</v>
      </c>
      <c r="D3" t="s">
        <v>4</v>
      </c>
      <c r="Z3">
        <f>+H7</f>
        <v>29</v>
      </c>
      <c r="AA3">
        <v>0</v>
      </c>
    </row>
    <row r="4" spans="1:43">
      <c r="A4" s="5" t="s">
        <v>10</v>
      </c>
      <c r="B4" s="7">
        <v>1</v>
      </c>
      <c r="C4" s="3" t="s">
        <v>11</v>
      </c>
      <c r="D4" t="s">
        <v>12</v>
      </c>
      <c r="Z4">
        <f>+Z3</f>
        <v>29</v>
      </c>
      <c r="AA4">
        <f>+MAX(AM17:AM106)</f>
        <v>5.1003562009628824E+16</v>
      </c>
    </row>
    <row r="5" spans="1:43" ht="18">
      <c r="A5" s="6" t="s">
        <v>62</v>
      </c>
      <c r="B5" s="7">
        <v>20</v>
      </c>
      <c r="C5" s="3" t="s">
        <v>22</v>
      </c>
    </row>
    <row r="6" spans="1:43">
      <c r="A6" s="5" t="s">
        <v>27</v>
      </c>
      <c r="B6" s="7">
        <v>0</v>
      </c>
      <c r="C6" s="3" t="s">
        <v>28</v>
      </c>
    </row>
    <row r="7" spans="1:43" ht="18">
      <c r="A7" s="6" t="s">
        <v>63</v>
      </c>
      <c r="B7" s="7">
        <v>10</v>
      </c>
      <c r="C7" s="3" t="s">
        <v>22</v>
      </c>
      <c r="G7" s="5" t="s">
        <v>70</v>
      </c>
      <c r="H7" s="5">
        <f>45-B9/2</f>
        <v>29</v>
      </c>
    </row>
    <row r="8" spans="1:43" ht="18">
      <c r="A8" s="5" t="s">
        <v>64</v>
      </c>
      <c r="B8" s="7">
        <v>0</v>
      </c>
      <c r="C8" s="3" t="s">
        <v>11</v>
      </c>
      <c r="D8" t="s">
        <v>37</v>
      </c>
    </row>
    <row r="9" spans="1:43">
      <c r="A9" s="4" t="s">
        <v>51</v>
      </c>
      <c r="B9" s="7">
        <v>32</v>
      </c>
      <c r="C9" s="3" t="s">
        <v>3</v>
      </c>
      <c r="D9" t="s">
        <v>52</v>
      </c>
      <c r="H9">
        <f>45-B9/2</f>
        <v>29</v>
      </c>
    </row>
    <row r="10" spans="1:43">
      <c r="A10" s="4" t="s">
        <v>55</v>
      </c>
      <c r="B10" s="7">
        <v>0</v>
      </c>
      <c r="C10" s="3" t="s">
        <v>3</v>
      </c>
      <c r="D10" t="s">
        <v>60</v>
      </c>
    </row>
    <row r="11" spans="1:43">
      <c r="A11" s="5" t="s">
        <v>65</v>
      </c>
      <c r="B11" s="7">
        <v>0</v>
      </c>
      <c r="C11" s="8" t="s">
        <v>28</v>
      </c>
    </row>
    <row r="13" spans="1:43">
      <c r="B13" t="s">
        <v>17</v>
      </c>
      <c r="G13" t="s">
        <v>6</v>
      </c>
      <c r="P13" t="s">
        <v>25</v>
      </c>
      <c r="S13" t="s">
        <v>67</v>
      </c>
      <c r="V13" t="s">
        <v>26</v>
      </c>
      <c r="AH13" t="s">
        <v>47</v>
      </c>
    </row>
    <row r="14" spans="1:43">
      <c r="A14" s="1" t="s">
        <v>0</v>
      </c>
      <c r="B14" s="2" t="s">
        <v>2</v>
      </c>
      <c r="C14" t="s">
        <v>21</v>
      </c>
      <c r="D14" s="2" t="s">
        <v>18</v>
      </c>
      <c r="E14" s="2" t="s">
        <v>20</v>
      </c>
      <c r="F14" s="2" t="s">
        <v>31</v>
      </c>
      <c r="G14" t="s">
        <v>7</v>
      </c>
      <c r="H14" t="s">
        <v>14</v>
      </c>
      <c r="I14" t="s">
        <v>8</v>
      </c>
      <c r="J14" t="s">
        <v>16</v>
      </c>
      <c r="K14" t="s">
        <v>9</v>
      </c>
      <c r="L14" t="s">
        <v>19</v>
      </c>
      <c r="M14" t="s">
        <v>23</v>
      </c>
      <c r="N14" t="s">
        <v>24</v>
      </c>
      <c r="O14" t="s">
        <v>32</v>
      </c>
      <c r="P14" t="s">
        <v>29</v>
      </c>
      <c r="Q14" t="s">
        <v>30</v>
      </c>
      <c r="R14" t="s">
        <v>33</v>
      </c>
      <c r="S14" t="s">
        <v>65</v>
      </c>
      <c r="T14" t="s">
        <v>68</v>
      </c>
      <c r="U14" t="s">
        <v>69</v>
      </c>
      <c r="V14" t="s">
        <v>38</v>
      </c>
      <c r="W14" t="s">
        <v>39</v>
      </c>
      <c r="X14" t="s">
        <v>40</v>
      </c>
      <c r="Y14" t="s">
        <v>41</v>
      </c>
      <c r="Z14" t="s">
        <v>34</v>
      </c>
      <c r="AA14" t="s">
        <v>35</v>
      </c>
      <c r="AB14" t="s">
        <v>36</v>
      </c>
      <c r="AC14" t="s">
        <v>45</v>
      </c>
      <c r="AD14" t="s">
        <v>46</v>
      </c>
      <c r="AE14" t="s">
        <v>42</v>
      </c>
      <c r="AF14" t="s">
        <v>43</v>
      </c>
      <c r="AG14" t="s">
        <v>44</v>
      </c>
      <c r="AH14" t="s">
        <v>48</v>
      </c>
      <c r="AI14" t="s">
        <v>56</v>
      </c>
      <c r="AJ14" t="s">
        <v>57</v>
      </c>
      <c r="AK14" t="s">
        <v>49</v>
      </c>
      <c r="AL14" t="s">
        <v>50</v>
      </c>
      <c r="AM14" t="s">
        <v>53</v>
      </c>
      <c r="AN14" t="s">
        <v>58</v>
      </c>
      <c r="AO14" t="s">
        <v>59</v>
      </c>
      <c r="AP14" t="s">
        <v>54</v>
      </c>
      <c r="AQ14" t="s">
        <v>55</v>
      </c>
    </row>
    <row r="15" spans="1:43">
      <c r="A15" t="s">
        <v>1</v>
      </c>
      <c r="B15" t="s">
        <v>15</v>
      </c>
      <c r="C15" t="s">
        <v>15</v>
      </c>
      <c r="D15" t="s">
        <v>15</v>
      </c>
      <c r="E15" t="s">
        <v>15</v>
      </c>
      <c r="F15" t="s">
        <v>15</v>
      </c>
      <c r="G15" t="s">
        <v>13</v>
      </c>
      <c r="H15" t="s">
        <v>15</v>
      </c>
      <c r="I15" t="s">
        <v>13</v>
      </c>
      <c r="J15" t="s">
        <v>15</v>
      </c>
      <c r="K15" t="s">
        <v>13</v>
      </c>
      <c r="L15" t="s">
        <v>15</v>
      </c>
      <c r="M15" t="s">
        <v>13</v>
      </c>
      <c r="N15" t="s">
        <v>15</v>
      </c>
      <c r="O15" t="s">
        <v>1</v>
      </c>
      <c r="P15" t="s">
        <v>13</v>
      </c>
      <c r="Q15" t="s">
        <v>15</v>
      </c>
      <c r="R15" t="s">
        <v>1</v>
      </c>
      <c r="S15" t="s">
        <v>13</v>
      </c>
      <c r="T15" t="s">
        <v>15</v>
      </c>
      <c r="U15" t="s">
        <v>1</v>
      </c>
      <c r="V15" t="s">
        <v>13</v>
      </c>
      <c r="W15" t="s">
        <v>15</v>
      </c>
      <c r="X15" t="s">
        <v>13</v>
      </c>
      <c r="Y15" t="s">
        <v>15</v>
      </c>
      <c r="Z15" t="s">
        <v>13</v>
      </c>
      <c r="AA15" t="s">
        <v>15</v>
      </c>
      <c r="AB15" t="s">
        <v>1</v>
      </c>
      <c r="AC15" t="s">
        <v>13</v>
      </c>
      <c r="AD15" t="s">
        <v>13</v>
      </c>
      <c r="AE15" t="s">
        <v>13</v>
      </c>
      <c r="AF15" t="s">
        <v>15</v>
      </c>
      <c r="AG15" t="s">
        <v>1</v>
      </c>
      <c r="AH15" t="s">
        <v>13</v>
      </c>
      <c r="AI15" t="s">
        <v>13</v>
      </c>
      <c r="AJ15" t="s">
        <v>13</v>
      </c>
      <c r="AK15" t="s">
        <v>15</v>
      </c>
      <c r="AL15" t="s">
        <v>1</v>
      </c>
      <c r="AM15" t="s">
        <v>13</v>
      </c>
      <c r="AN15" t="s">
        <v>13</v>
      </c>
      <c r="AO15" t="s">
        <v>13</v>
      </c>
      <c r="AP15" t="s">
        <v>15</v>
      </c>
      <c r="AQ15" t="s">
        <v>1</v>
      </c>
    </row>
    <row r="16" spans="1:43">
      <c r="A16">
        <v>0</v>
      </c>
      <c r="B16">
        <f>+$B$4*TAN(RADIANS(90-A16))</f>
        <v>1.6324552277619072E+16</v>
      </c>
      <c r="C16">
        <f>+B16+$B$4*TAN(RADIANS($B$3))</f>
        <v>1.6324552277619072E+16</v>
      </c>
      <c r="D16">
        <f>+C16*SIN(RADIANS($B$2))</f>
        <v>0</v>
      </c>
      <c r="E16">
        <f>+C16*COS(RADIANS($B$2))</f>
        <v>1.6324552277619072E+16</v>
      </c>
      <c r="F16" t="e">
        <f>+$B$4/SIN(RADIANS(A16))+D16/COS(RADIANS(A16))</f>
        <v>#DIV/0!</v>
      </c>
      <c r="G16">
        <f>+$B$4*C16*1/2*$B$5</f>
        <v>1.6324552277619072E+17</v>
      </c>
      <c r="H16">
        <f>+$B$4*1/3</f>
        <v>0.33333333333333331</v>
      </c>
      <c r="I16">
        <f>+C16*D16/2*$B$5</f>
        <v>0</v>
      </c>
      <c r="J16">
        <f>+E16*2/3*COS(RADIANS($B$2))-$B$4*TAN(RADIANS($B$3))</f>
        <v>1.0883034851746048E+16</v>
      </c>
      <c r="K16">
        <f>+D16*(D16*TAN(RADIANS(A16)))/2*$B$5</f>
        <v>0</v>
      </c>
      <c r="L16">
        <f>+D16*TAN(RADIANS(A16))*1/3*COS(RADIANS($B$2))+B16</f>
        <v>1.6324552277619072E+16</v>
      </c>
      <c r="M16">
        <f>+G16+I16+K16</f>
        <v>1.6324552277619072E+17</v>
      </c>
      <c r="N16">
        <f>+(G16*H16+I16*J16+K16*L16)/M16</f>
        <v>0.33333333333333331</v>
      </c>
      <c r="O16">
        <v>-90</v>
      </c>
      <c r="P16" t="e">
        <f>+$B$6*F16</f>
        <v>#DIV/0!</v>
      </c>
      <c r="Q16">
        <v>0</v>
      </c>
      <c r="R16">
        <f>+A16</f>
        <v>0</v>
      </c>
      <c r="S16">
        <f>+$B$11*C16</f>
        <v>0</v>
      </c>
      <c r="T16">
        <f>+C16/2*COS(RADIANS(B2))</f>
        <v>8162276138809536</v>
      </c>
      <c r="U16">
        <v>-90</v>
      </c>
      <c r="V16">
        <f>+$B$8*$B$8*TAN(RADIANS(90-A16))/2*$B$7</f>
        <v>0</v>
      </c>
      <c r="W16">
        <f>+$B$8*TAN(RADIANS(90-A16))*1/3</f>
        <v>0</v>
      </c>
      <c r="X16">
        <f>+$B$8*$B$8*TAN(RADIANS($B$3))</f>
        <v>0</v>
      </c>
      <c r="Y16">
        <f>+-$B$8*TAN(RADIANS($B$3))</f>
        <v>0</v>
      </c>
      <c r="Z16" t="e">
        <f>+$B$7*$B$8*$B$8/SIN(RADIANS(A16))/2</f>
        <v>#DIV/0!</v>
      </c>
      <c r="AA16" t="e">
        <f>+$B$8/SIN(RADIANS(A16))/3*COS(RADIANS(A16))</f>
        <v>#DIV/0!</v>
      </c>
      <c r="AB16">
        <f>(90+A16)</f>
        <v>90</v>
      </c>
      <c r="AC16" t="e">
        <f>+(V16+X16)*COS(RADIANS(-90))+Z16*COS(RADIANS(AB16))</f>
        <v>#DIV/0!</v>
      </c>
      <c r="AD16" t="e">
        <f>+(V16+X16)*SIN(RADIANS(-90))+Z16*SIN(RADIANS(AB16))</f>
        <v>#DIV/0!</v>
      </c>
      <c r="AE16" t="e">
        <f>+SQRT(AC16^2+AD16^2)</f>
        <v>#DIV/0!</v>
      </c>
      <c r="AF16" t="e">
        <f>+(-V16*W16-X16*Y16+Z16*AA16/COS(RADIANS(AB16)))/AE16*COS(RADIANS(AG16))</f>
        <v>#DIV/0!</v>
      </c>
      <c r="AG16">
        <f>+IFERROR(DEGREES(ATAN(AD16/AC16))+180,0)</f>
        <v>0</v>
      </c>
      <c r="AL16">
        <f>+A16+$B$9+90</f>
        <v>122</v>
      </c>
      <c r="AM16" t="e">
        <f>MAX((M16*SIN(RADIANS(AL16-O16))+P16*SIN(RADIANS(AL16-R16))+AE16*SIN(RADIANS(AL16-AG16))+S16*SIN(RADIANS(AL16-U16)))/SIN(RADIANS(AL16-AQ16))*-1,0)</f>
        <v>#DIV/0!</v>
      </c>
      <c r="AN16" t="e">
        <f>+AM16*COS(RADIANS(AQ16))</f>
        <v>#DIV/0!</v>
      </c>
      <c r="AO16" t="e">
        <f>+AM16*SIN(RADIANS(AQ16))</f>
        <v>#DIV/0!</v>
      </c>
      <c r="AQ16">
        <f>+$B$3+$B$10</f>
        <v>0</v>
      </c>
    </row>
    <row r="17" spans="1:43">
      <c r="A17">
        <f>+A16+1</f>
        <v>1</v>
      </c>
      <c r="B17">
        <f t="shared" ref="B17:B80" si="0">+$B$4*TAN(RADIANS(90-A17))</f>
        <v>57.289961630759144</v>
      </c>
      <c r="C17">
        <f t="shared" ref="C17:C80" si="1">+B17+$B$4*TAN(RADIANS($B$3))</f>
        <v>57.289961630759144</v>
      </c>
      <c r="D17">
        <f t="shared" ref="D17:D80" si="2">+C17*SIN(RADIANS($B$2))</f>
        <v>0</v>
      </c>
      <c r="E17">
        <f t="shared" ref="E17:E80" si="3">+C17*COS(RADIANS($B$2))</f>
        <v>57.289961630759144</v>
      </c>
      <c r="F17">
        <f t="shared" ref="F17:F80" si="4">+$B$4/SIN(RADIANS(A17))+D17/COS(RADIANS(A17))</f>
        <v>57.298688498550185</v>
      </c>
      <c r="G17">
        <f t="shared" ref="G17:G80" si="5">+$B$4*C17*1/2*$B$5</f>
        <v>572.89961630759149</v>
      </c>
      <c r="H17">
        <f t="shared" ref="H17:H80" si="6">+$B$4*1/3</f>
        <v>0.33333333333333331</v>
      </c>
      <c r="I17">
        <f t="shared" ref="I17:I80" si="7">+C17*D17/2*$B$5</f>
        <v>0</v>
      </c>
      <c r="J17">
        <f t="shared" ref="J17:J80" si="8">+E17*2/3*COS(RADIANS($B$2))-$B$4*TAN(RADIANS($B$3))</f>
        <v>38.193307753839427</v>
      </c>
      <c r="K17">
        <f t="shared" ref="K17:K80" si="9">+D17*(D17*TAN(RADIANS(A17)))/2*$B$5</f>
        <v>0</v>
      </c>
      <c r="L17">
        <f t="shared" ref="L17:L80" si="10">+D17*TAN(RADIANS(A17))*1/3*COS(RADIANS($B$2))+B17</f>
        <v>57.289961630759144</v>
      </c>
      <c r="M17">
        <f t="shared" ref="M17:M80" si="11">+G17+I17+K17</f>
        <v>572.89961630759149</v>
      </c>
      <c r="N17">
        <f t="shared" ref="N17:N80" si="12">+(G17*H17+I17*J17+K17*L17)/M17</f>
        <v>0.33333333333333331</v>
      </c>
      <c r="O17">
        <v>-90</v>
      </c>
      <c r="P17">
        <f t="shared" ref="P17:P80" si="13">+$B$6*F17</f>
        <v>0</v>
      </c>
      <c r="Q17">
        <v>0</v>
      </c>
      <c r="R17">
        <f t="shared" ref="R17:R80" si="14">+A17</f>
        <v>1</v>
      </c>
      <c r="S17">
        <f t="shared" ref="S17:S80" si="15">+$B$11*C17</f>
        <v>0</v>
      </c>
      <c r="T17">
        <f t="shared" ref="T17:T80" si="16">+C17/2*COS(RADIANS(B3))</f>
        <v>28.644980815379572</v>
      </c>
      <c r="U17">
        <v>-90</v>
      </c>
      <c r="V17">
        <f t="shared" ref="V17:V80" si="17">+$B$8*$B$8*TAN(RADIANS(90-A17))/2*$B$7</f>
        <v>0</v>
      </c>
      <c r="W17">
        <f t="shared" ref="W17:W80" si="18">+$B$8*TAN(RADIANS(90-A17))*1/3</f>
        <v>0</v>
      </c>
      <c r="X17">
        <f t="shared" ref="X17:X80" si="19">+$B$8*$B$8*TAN(RADIANS($B$3))</f>
        <v>0</v>
      </c>
      <c r="Y17">
        <f t="shared" ref="Y17:Y80" si="20">+-$B$8*TAN(RADIANS($B$3))</f>
        <v>0</v>
      </c>
      <c r="Z17">
        <f t="shared" ref="Z17:Z80" si="21">+$B$7*$B$8*$B$8/SIN(RADIANS(A17))/2</f>
        <v>0</v>
      </c>
      <c r="AA17">
        <f t="shared" ref="AA17:AA80" si="22">+$B$8/SIN(RADIANS(A17))/3*COS(RADIANS(A17))</f>
        <v>0</v>
      </c>
      <c r="AB17">
        <f t="shared" ref="AB17:AB80" si="23">(90+A17)</f>
        <v>91</v>
      </c>
      <c r="AC17">
        <f>+(V17+X17)*COS(RADIANS(-90))+Z17*COS(RADIANS(AB17))</f>
        <v>0</v>
      </c>
      <c r="AD17">
        <f>+(V17+X17)*SIN(RADIANS(-90))+Z17*SIN(RADIANS(AB17))</f>
        <v>0</v>
      </c>
      <c r="AE17">
        <f t="shared" ref="AE17:AE80" si="24">+SQRT(AC17^2+AD17^2)</f>
        <v>0</v>
      </c>
      <c r="AF17" t="e">
        <f t="shared" ref="AF17:AF80" si="25">+(-V17*W17-X17*Y17+Z17*AA17/COS(RADIANS(AB17)))/AE17*COS(RADIANS(AG17))</f>
        <v>#DIV/0!</v>
      </c>
      <c r="AG17">
        <f t="shared" ref="AG17:AG80" si="26">+IFERROR(DEGREES(ATAN(AD17/AC17))+180,0)</f>
        <v>0</v>
      </c>
      <c r="AL17">
        <f t="shared" ref="AL17:AL80" si="27">+A17+$B$9+90</f>
        <v>123</v>
      </c>
      <c r="AM17">
        <f t="shared" ref="AM17:AM80" si="28">MAX((M17*SIN(RADIANS(AL17-O17))+P17*SIN(RADIANS(AL17-R17))+AE17*SIN(RADIANS(AL17-AG17))+S17*SIN(RADIANS(AL17-U17)))/SIN(RADIANS(AL17-AQ17))*-1,0)</f>
        <v>372.04536097009031</v>
      </c>
      <c r="AN17">
        <f>+AM17*COS(RADIANS(AQ17))</f>
        <v>372.04536097009031</v>
      </c>
      <c r="AO17">
        <f t="shared" ref="AO17:AO80" si="29">+AM17*SIN(RADIANS(AQ17))</f>
        <v>0</v>
      </c>
      <c r="AQ17">
        <f t="shared" ref="AQ17:AQ80" si="30">+$B$3+$B$10</f>
        <v>0</v>
      </c>
    </row>
    <row r="18" spans="1:43">
      <c r="A18">
        <f t="shared" ref="A18:A81" si="31">+A17+1</f>
        <v>2</v>
      </c>
      <c r="B18">
        <f t="shared" si="0"/>
        <v>28.636253282915515</v>
      </c>
      <c r="C18">
        <f t="shared" si="1"/>
        <v>28.636253282915515</v>
      </c>
      <c r="D18">
        <f t="shared" si="2"/>
        <v>0</v>
      </c>
      <c r="E18">
        <f t="shared" si="3"/>
        <v>28.636253282915515</v>
      </c>
      <c r="F18">
        <f t="shared" si="4"/>
        <v>28.653708347843825</v>
      </c>
      <c r="G18">
        <f t="shared" si="5"/>
        <v>286.36253282915516</v>
      </c>
      <c r="H18">
        <f t="shared" si="6"/>
        <v>0.33333333333333331</v>
      </c>
      <c r="I18">
        <f t="shared" si="7"/>
        <v>0</v>
      </c>
      <c r="J18">
        <f t="shared" si="8"/>
        <v>19.090835521943678</v>
      </c>
      <c r="K18">
        <f t="shared" si="9"/>
        <v>0</v>
      </c>
      <c r="L18">
        <f t="shared" si="10"/>
        <v>28.636253282915515</v>
      </c>
      <c r="M18">
        <f t="shared" si="11"/>
        <v>286.36253282915516</v>
      </c>
      <c r="N18">
        <f t="shared" si="12"/>
        <v>0.33333333333333331</v>
      </c>
      <c r="O18">
        <v>-90</v>
      </c>
      <c r="P18">
        <f t="shared" si="13"/>
        <v>0</v>
      </c>
      <c r="Q18">
        <v>0</v>
      </c>
      <c r="R18">
        <f t="shared" si="14"/>
        <v>2</v>
      </c>
      <c r="S18">
        <f t="shared" si="15"/>
        <v>0</v>
      </c>
      <c r="T18">
        <f t="shared" si="16"/>
        <v>14.31594592141886</v>
      </c>
      <c r="U18">
        <v>-90</v>
      </c>
      <c r="V18">
        <f t="shared" si="17"/>
        <v>0</v>
      </c>
      <c r="W18">
        <f t="shared" si="18"/>
        <v>0</v>
      </c>
      <c r="X18">
        <f t="shared" si="19"/>
        <v>0</v>
      </c>
      <c r="Y18">
        <f t="shared" si="20"/>
        <v>0</v>
      </c>
      <c r="Z18">
        <f t="shared" si="21"/>
        <v>0</v>
      </c>
      <c r="AA18">
        <f t="shared" si="22"/>
        <v>0</v>
      </c>
      <c r="AB18">
        <f t="shared" si="23"/>
        <v>92</v>
      </c>
      <c r="AC18">
        <f t="shared" ref="AC18:AC81" si="32">+(V18+X18)*COS(RADIANS(-90))+Z18*COS(RADIANS(AB18))</f>
        <v>0</v>
      </c>
      <c r="AD18">
        <f t="shared" ref="AD18:AD81" si="33">+(V18+X18)*SIN(RADIANS(-90))+Z18*SIN(RADIANS(AB18))</f>
        <v>0</v>
      </c>
      <c r="AE18">
        <f t="shared" si="24"/>
        <v>0</v>
      </c>
      <c r="AF18" t="e">
        <f t="shared" si="25"/>
        <v>#DIV/0!</v>
      </c>
      <c r="AG18">
        <f t="shared" si="26"/>
        <v>0</v>
      </c>
      <c r="AL18">
        <f t="shared" si="27"/>
        <v>124</v>
      </c>
      <c r="AM18">
        <f t="shared" si="28"/>
        <v>193.1539672978341</v>
      </c>
      <c r="AN18">
        <f t="shared" ref="AN18:AN81" si="34">+AM18*COS(RADIANS(AQ18))</f>
        <v>193.1539672978341</v>
      </c>
      <c r="AO18">
        <f t="shared" si="29"/>
        <v>0</v>
      </c>
      <c r="AQ18">
        <f t="shared" si="30"/>
        <v>0</v>
      </c>
    </row>
    <row r="19" spans="1:43">
      <c r="A19">
        <f t="shared" si="31"/>
        <v>3</v>
      </c>
      <c r="B19">
        <f t="shared" si="0"/>
        <v>19.081136687728161</v>
      </c>
      <c r="C19">
        <f t="shared" si="1"/>
        <v>19.081136687728161</v>
      </c>
      <c r="D19">
        <f t="shared" si="2"/>
        <v>0</v>
      </c>
      <c r="E19">
        <f t="shared" si="3"/>
        <v>19.081136687728161</v>
      </c>
      <c r="F19">
        <f t="shared" si="4"/>
        <v>19.107322609297398</v>
      </c>
      <c r="G19">
        <f t="shared" si="5"/>
        <v>190.81136687728161</v>
      </c>
      <c r="H19">
        <f t="shared" si="6"/>
        <v>0.33333333333333331</v>
      </c>
      <c r="I19">
        <f t="shared" si="7"/>
        <v>0</v>
      </c>
      <c r="J19">
        <f t="shared" si="8"/>
        <v>12.720757791818775</v>
      </c>
      <c r="K19">
        <f t="shared" si="9"/>
        <v>0</v>
      </c>
      <c r="L19">
        <f t="shared" si="10"/>
        <v>19.081136687728161</v>
      </c>
      <c r="M19">
        <f t="shared" si="11"/>
        <v>190.81136687728161</v>
      </c>
      <c r="N19">
        <f t="shared" si="12"/>
        <v>0.33333333333333331</v>
      </c>
      <c r="O19">
        <v>-90</v>
      </c>
      <c r="P19">
        <f t="shared" si="13"/>
        <v>0</v>
      </c>
      <c r="Q19">
        <v>0</v>
      </c>
      <c r="R19">
        <f t="shared" si="14"/>
        <v>3</v>
      </c>
      <c r="S19">
        <f t="shared" si="15"/>
        <v>0</v>
      </c>
      <c r="T19">
        <f t="shared" si="16"/>
        <v>8.9652016708327125</v>
      </c>
      <c r="U19">
        <v>-90</v>
      </c>
      <c r="V19">
        <f t="shared" si="17"/>
        <v>0</v>
      </c>
      <c r="W19">
        <f t="shared" si="18"/>
        <v>0</v>
      </c>
      <c r="X19">
        <f t="shared" si="19"/>
        <v>0</v>
      </c>
      <c r="Y19">
        <f t="shared" si="20"/>
        <v>0</v>
      </c>
      <c r="Z19">
        <f t="shared" si="21"/>
        <v>0</v>
      </c>
      <c r="AA19">
        <f t="shared" si="22"/>
        <v>0</v>
      </c>
      <c r="AB19">
        <f t="shared" si="23"/>
        <v>93</v>
      </c>
      <c r="AC19">
        <f t="shared" si="32"/>
        <v>0</v>
      </c>
      <c r="AD19">
        <f t="shared" si="33"/>
        <v>0</v>
      </c>
      <c r="AE19">
        <f t="shared" si="24"/>
        <v>0</v>
      </c>
      <c r="AF19" t="e">
        <f t="shared" si="25"/>
        <v>#DIV/0!</v>
      </c>
      <c r="AG19">
        <f t="shared" si="26"/>
        <v>0</v>
      </c>
      <c r="AL19">
        <f t="shared" si="27"/>
        <v>125</v>
      </c>
      <c r="AM19">
        <f t="shared" si="28"/>
        <v>133.60755746357114</v>
      </c>
      <c r="AN19">
        <f t="shared" si="34"/>
        <v>133.60755746357114</v>
      </c>
      <c r="AO19">
        <f t="shared" si="29"/>
        <v>0</v>
      </c>
      <c r="AQ19">
        <f t="shared" si="30"/>
        <v>0</v>
      </c>
    </row>
    <row r="20" spans="1:43">
      <c r="A20">
        <f t="shared" si="31"/>
        <v>4</v>
      </c>
      <c r="B20">
        <f t="shared" si="0"/>
        <v>14.300666256711942</v>
      </c>
      <c r="C20">
        <f t="shared" si="1"/>
        <v>14.300666256711942</v>
      </c>
      <c r="D20">
        <f t="shared" si="2"/>
        <v>0</v>
      </c>
      <c r="E20">
        <f t="shared" si="3"/>
        <v>14.300666256711942</v>
      </c>
      <c r="F20">
        <f t="shared" si="4"/>
        <v>14.335587026203676</v>
      </c>
      <c r="G20">
        <f t="shared" si="5"/>
        <v>143.00666256711941</v>
      </c>
      <c r="H20">
        <f t="shared" si="6"/>
        <v>0.33333333333333331</v>
      </c>
      <c r="I20">
        <f t="shared" si="7"/>
        <v>0</v>
      </c>
      <c r="J20">
        <f t="shared" si="8"/>
        <v>9.533777504474628</v>
      </c>
      <c r="K20">
        <f t="shared" si="9"/>
        <v>0</v>
      </c>
      <c r="L20">
        <f t="shared" si="10"/>
        <v>14.300666256711942</v>
      </c>
      <c r="M20">
        <f t="shared" si="11"/>
        <v>143.00666256711941</v>
      </c>
      <c r="N20">
        <f t="shared" si="12"/>
        <v>0.33333333333333331</v>
      </c>
      <c r="O20">
        <v>-90</v>
      </c>
      <c r="P20">
        <f t="shared" si="13"/>
        <v>0</v>
      </c>
      <c r="Q20">
        <v>0</v>
      </c>
      <c r="R20">
        <f t="shared" si="14"/>
        <v>4</v>
      </c>
      <c r="S20">
        <f t="shared" si="15"/>
        <v>0</v>
      </c>
      <c r="T20">
        <f t="shared" si="16"/>
        <v>7.150333128355971</v>
      </c>
      <c r="U20">
        <v>-90</v>
      </c>
      <c r="V20">
        <f t="shared" si="17"/>
        <v>0</v>
      </c>
      <c r="W20">
        <f t="shared" si="18"/>
        <v>0</v>
      </c>
      <c r="X20">
        <f t="shared" si="19"/>
        <v>0</v>
      </c>
      <c r="Y20">
        <f t="shared" si="20"/>
        <v>0</v>
      </c>
      <c r="Z20">
        <f t="shared" si="21"/>
        <v>0</v>
      </c>
      <c r="AA20">
        <f t="shared" si="22"/>
        <v>0</v>
      </c>
      <c r="AB20">
        <f t="shared" si="23"/>
        <v>94</v>
      </c>
      <c r="AC20">
        <f t="shared" si="32"/>
        <v>0</v>
      </c>
      <c r="AD20">
        <f t="shared" si="33"/>
        <v>0</v>
      </c>
      <c r="AE20">
        <f t="shared" si="24"/>
        <v>0</v>
      </c>
      <c r="AF20" t="e">
        <f t="shared" si="25"/>
        <v>#DIV/0!</v>
      </c>
      <c r="AG20">
        <f t="shared" si="26"/>
        <v>0</v>
      </c>
      <c r="AL20">
        <f t="shared" si="27"/>
        <v>126</v>
      </c>
      <c r="AM20">
        <f t="shared" si="28"/>
        <v>103.90042214312452</v>
      </c>
      <c r="AN20">
        <f t="shared" si="34"/>
        <v>103.90042214312452</v>
      </c>
      <c r="AO20">
        <f t="shared" si="29"/>
        <v>0</v>
      </c>
      <c r="AQ20">
        <f t="shared" si="30"/>
        <v>0</v>
      </c>
    </row>
    <row r="21" spans="1:43">
      <c r="A21">
        <f t="shared" si="31"/>
        <v>5</v>
      </c>
      <c r="B21">
        <f t="shared" si="0"/>
        <v>11.430052302761348</v>
      </c>
      <c r="C21">
        <f t="shared" si="1"/>
        <v>11.430052302761348</v>
      </c>
      <c r="D21">
        <f t="shared" si="2"/>
        <v>0</v>
      </c>
      <c r="E21">
        <f t="shared" si="3"/>
        <v>11.430052302761348</v>
      </c>
      <c r="F21">
        <f t="shared" si="4"/>
        <v>11.473713245669856</v>
      </c>
      <c r="G21">
        <f t="shared" si="5"/>
        <v>114.30052302761348</v>
      </c>
      <c r="H21">
        <f t="shared" si="6"/>
        <v>0.33333333333333331</v>
      </c>
      <c r="I21">
        <f t="shared" si="7"/>
        <v>0</v>
      </c>
      <c r="J21">
        <f t="shared" si="8"/>
        <v>7.6200348685075658</v>
      </c>
      <c r="K21">
        <f t="shared" si="9"/>
        <v>0</v>
      </c>
      <c r="L21">
        <f t="shared" si="10"/>
        <v>11.430052302761348</v>
      </c>
      <c r="M21">
        <f t="shared" si="11"/>
        <v>114.30052302761348</v>
      </c>
      <c r="N21">
        <f t="shared" si="12"/>
        <v>0.33333333333333331</v>
      </c>
      <c r="O21">
        <v>-90</v>
      </c>
      <c r="P21">
        <f t="shared" si="13"/>
        <v>0</v>
      </c>
      <c r="Q21">
        <v>0</v>
      </c>
      <c r="R21">
        <f t="shared" si="14"/>
        <v>5</v>
      </c>
      <c r="S21">
        <f t="shared" si="15"/>
        <v>0</v>
      </c>
      <c r="T21">
        <f t="shared" si="16"/>
        <v>5.6282020625472091</v>
      </c>
      <c r="U21">
        <v>-90</v>
      </c>
      <c r="V21">
        <f t="shared" si="17"/>
        <v>0</v>
      </c>
      <c r="W21">
        <f t="shared" si="18"/>
        <v>0</v>
      </c>
      <c r="X21">
        <f t="shared" si="19"/>
        <v>0</v>
      </c>
      <c r="Y21">
        <f t="shared" si="20"/>
        <v>0</v>
      </c>
      <c r="Z21">
        <f t="shared" si="21"/>
        <v>0</v>
      </c>
      <c r="AA21">
        <f t="shared" si="22"/>
        <v>0</v>
      </c>
      <c r="AB21">
        <f t="shared" si="23"/>
        <v>95</v>
      </c>
      <c r="AC21">
        <f t="shared" si="32"/>
        <v>0</v>
      </c>
      <c r="AD21">
        <f t="shared" si="33"/>
        <v>0</v>
      </c>
      <c r="AE21">
        <f t="shared" si="24"/>
        <v>0</v>
      </c>
      <c r="AF21" t="e">
        <f t="shared" si="25"/>
        <v>#DIV/0!</v>
      </c>
      <c r="AG21">
        <f t="shared" si="26"/>
        <v>0</v>
      </c>
      <c r="AL21">
        <f t="shared" si="27"/>
        <v>127</v>
      </c>
      <c r="AM21">
        <f t="shared" si="28"/>
        <v>86.131622056325853</v>
      </c>
      <c r="AN21">
        <f t="shared" si="34"/>
        <v>86.131622056325853</v>
      </c>
      <c r="AO21">
        <f t="shared" si="29"/>
        <v>0</v>
      </c>
      <c r="AQ21">
        <f t="shared" si="30"/>
        <v>0</v>
      </c>
    </row>
    <row r="22" spans="1:43">
      <c r="A22">
        <f t="shared" si="31"/>
        <v>6</v>
      </c>
      <c r="B22">
        <f t="shared" si="0"/>
        <v>9.5143644542225871</v>
      </c>
      <c r="C22">
        <f t="shared" si="1"/>
        <v>9.5143644542225871</v>
      </c>
      <c r="D22">
        <f t="shared" si="2"/>
        <v>0</v>
      </c>
      <c r="E22">
        <f t="shared" si="3"/>
        <v>9.5143644542225871</v>
      </c>
      <c r="F22">
        <f t="shared" si="4"/>
        <v>9.5667722335056258</v>
      </c>
      <c r="G22">
        <f t="shared" si="5"/>
        <v>95.143644542225871</v>
      </c>
      <c r="H22">
        <f t="shared" si="6"/>
        <v>0.33333333333333331</v>
      </c>
      <c r="I22">
        <f t="shared" si="7"/>
        <v>0</v>
      </c>
      <c r="J22">
        <f t="shared" si="8"/>
        <v>6.3429096361483914</v>
      </c>
      <c r="K22">
        <f t="shared" si="9"/>
        <v>0</v>
      </c>
      <c r="L22">
        <f t="shared" si="10"/>
        <v>9.5143644542225871</v>
      </c>
      <c r="M22">
        <f t="shared" si="11"/>
        <v>95.143644542225871</v>
      </c>
      <c r="N22">
        <f t="shared" si="12"/>
        <v>0.33333333333333331</v>
      </c>
      <c r="O22">
        <v>-90</v>
      </c>
      <c r="P22">
        <f t="shared" si="13"/>
        <v>0</v>
      </c>
      <c r="Q22">
        <v>0</v>
      </c>
      <c r="R22">
        <f t="shared" si="14"/>
        <v>6</v>
      </c>
      <c r="S22">
        <f t="shared" si="15"/>
        <v>0</v>
      </c>
      <c r="T22">
        <f t="shared" si="16"/>
        <v>4.7571822271112936</v>
      </c>
      <c r="U22">
        <v>-90</v>
      </c>
      <c r="V22">
        <f t="shared" si="17"/>
        <v>0</v>
      </c>
      <c r="W22">
        <f t="shared" si="18"/>
        <v>0</v>
      </c>
      <c r="X22">
        <f t="shared" si="19"/>
        <v>0</v>
      </c>
      <c r="Y22">
        <f t="shared" si="20"/>
        <v>0</v>
      </c>
      <c r="Z22">
        <f t="shared" si="21"/>
        <v>0</v>
      </c>
      <c r="AA22">
        <f t="shared" si="22"/>
        <v>0</v>
      </c>
      <c r="AB22">
        <f t="shared" si="23"/>
        <v>96</v>
      </c>
      <c r="AC22">
        <f t="shared" si="32"/>
        <v>0</v>
      </c>
      <c r="AD22">
        <f t="shared" si="33"/>
        <v>0</v>
      </c>
      <c r="AE22">
        <f t="shared" si="24"/>
        <v>0</v>
      </c>
      <c r="AF22" t="e">
        <f t="shared" si="25"/>
        <v>#DIV/0!</v>
      </c>
      <c r="AG22">
        <f t="shared" si="26"/>
        <v>0</v>
      </c>
      <c r="AL22">
        <f t="shared" si="27"/>
        <v>128</v>
      </c>
      <c r="AM22">
        <f t="shared" si="28"/>
        <v>74.334361934305349</v>
      </c>
      <c r="AN22">
        <f t="shared" si="34"/>
        <v>74.334361934305349</v>
      </c>
      <c r="AO22">
        <f t="shared" si="29"/>
        <v>0</v>
      </c>
      <c r="AQ22">
        <f t="shared" si="30"/>
        <v>0</v>
      </c>
    </row>
    <row r="23" spans="1:43">
      <c r="A23">
        <f t="shared" si="31"/>
        <v>7</v>
      </c>
      <c r="B23">
        <f t="shared" si="0"/>
        <v>8.1443464279745932</v>
      </c>
      <c r="C23">
        <f t="shared" si="1"/>
        <v>8.1443464279745932</v>
      </c>
      <c r="D23">
        <f t="shared" si="2"/>
        <v>0</v>
      </c>
      <c r="E23">
        <f t="shared" si="3"/>
        <v>8.1443464279745932</v>
      </c>
      <c r="F23">
        <f t="shared" si="4"/>
        <v>8.2055090481250783</v>
      </c>
      <c r="G23">
        <f t="shared" si="5"/>
        <v>81.443464279745939</v>
      </c>
      <c r="H23">
        <f t="shared" si="6"/>
        <v>0.33333333333333331</v>
      </c>
      <c r="I23">
        <f t="shared" si="7"/>
        <v>0</v>
      </c>
      <c r="J23">
        <f t="shared" si="8"/>
        <v>5.4295642853163955</v>
      </c>
      <c r="K23">
        <f t="shared" si="9"/>
        <v>0</v>
      </c>
      <c r="L23">
        <f t="shared" si="10"/>
        <v>8.1443464279745932</v>
      </c>
      <c r="M23">
        <f t="shared" si="11"/>
        <v>81.443464279745939</v>
      </c>
      <c r="N23">
        <f t="shared" si="12"/>
        <v>0.33333333333333331</v>
      </c>
      <c r="O23">
        <v>-90</v>
      </c>
      <c r="P23">
        <f t="shared" si="13"/>
        <v>0</v>
      </c>
      <c r="Q23">
        <v>0</v>
      </c>
      <c r="R23">
        <f t="shared" si="14"/>
        <v>7</v>
      </c>
      <c r="S23">
        <f t="shared" si="15"/>
        <v>0</v>
      </c>
      <c r="T23">
        <f t="shared" si="16"/>
        <v>3.4533987413411209</v>
      </c>
      <c r="U23">
        <v>-90</v>
      </c>
      <c r="V23">
        <f t="shared" si="17"/>
        <v>0</v>
      </c>
      <c r="W23">
        <f t="shared" si="18"/>
        <v>0</v>
      </c>
      <c r="X23">
        <f t="shared" si="19"/>
        <v>0</v>
      </c>
      <c r="Y23">
        <f t="shared" si="20"/>
        <v>0</v>
      </c>
      <c r="Z23">
        <f t="shared" si="21"/>
        <v>0</v>
      </c>
      <c r="AA23">
        <f t="shared" si="22"/>
        <v>0</v>
      </c>
      <c r="AB23">
        <f t="shared" si="23"/>
        <v>97</v>
      </c>
      <c r="AC23">
        <f t="shared" si="32"/>
        <v>0</v>
      </c>
      <c r="AD23">
        <f t="shared" si="33"/>
        <v>0</v>
      </c>
      <c r="AE23">
        <f t="shared" si="24"/>
        <v>0</v>
      </c>
      <c r="AF23" t="e">
        <f t="shared" si="25"/>
        <v>#DIV/0!</v>
      </c>
      <c r="AG23">
        <f t="shared" si="26"/>
        <v>0</v>
      </c>
      <c r="AL23">
        <f t="shared" si="27"/>
        <v>129</v>
      </c>
      <c r="AM23">
        <f t="shared" si="28"/>
        <v>65.951616981826163</v>
      </c>
      <c r="AN23">
        <f t="shared" si="34"/>
        <v>65.951616981826163</v>
      </c>
      <c r="AO23">
        <f t="shared" si="29"/>
        <v>0</v>
      </c>
      <c r="AQ23">
        <f t="shared" si="30"/>
        <v>0</v>
      </c>
    </row>
    <row r="24" spans="1:43">
      <c r="A24">
        <f t="shared" si="31"/>
        <v>8</v>
      </c>
      <c r="B24">
        <f t="shared" si="0"/>
        <v>7.115369722384207</v>
      </c>
      <c r="C24">
        <f t="shared" si="1"/>
        <v>7.115369722384207</v>
      </c>
      <c r="D24">
        <f t="shared" si="2"/>
        <v>0</v>
      </c>
      <c r="E24">
        <f t="shared" si="3"/>
        <v>7.115369722384207</v>
      </c>
      <c r="F24">
        <f t="shared" si="4"/>
        <v>7.1852965343277191</v>
      </c>
      <c r="G24">
        <f t="shared" si="5"/>
        <v>71.153697223842073</v>
      </c>
      <c r="H24">
        <f t="shared" si="6"/>
        <v>0.33333333333333331</v>
      </c>
      <c r="I24">
        <f t="shared" si="7"/>
        <v>0</v>
      </c>
      <c r="J24">
        <f t="shared" si="8"/>
        <v>4.7435798149228043</v>
      </c>
      <c r="K24">
        <f t="shared" si="9"/>
        <v>0</v>
      </c>
      <c r="L24">
        <f t="shared" si="10"/>
        <v>7.115369722384207</v>
      </c>
      <c r="M24">
        <f t="shared" si="11"/>
        <v>71.153697223842073</v>
      </c>
      <c r="N24">
        <f t="shared" si="12"/>
        <v>0.33333333333333331</v>
      </c>
      <c r="O24">
        <v>-90</v>
      </c>
      <c r="P24">
        <f t="shared" si="13"/>
        <v>0</v>
      </c>
      <c r="Q24">
        <v>0</v>
      </c>
      <c r="R24">
        <f t="shared" si="14"/>
        <v>8</v>
      </c>
      <c r="S24">
        <f t="shared" si="15"/>
        <v>0</v>
      </c>
      <c r="T24">
        <f t="shared" si="16"/>
        <v>3.5576848611921035</v>
      </c>
      <c r="U24">
        <v>-90</v>
      </c>
      <c r="V24">
        <f t="shared" si="17"/>
        <v>0</v>
      </c>
      <c r="W24">
        <f t="shared" si="18"/>
        <v>0</v>
      </c>
      <c r="X24">
        <f t="shared" si="19"/>
        <v>0</v>
      </c>
      <c r="Y24">
        <f t="shared" si="20"/>
        <v>0</v>
      </c>
      <c r="Z24">
        <f t="shared" si="21"/>
        <v>0</v>
      </c>
      <c r="AA24">
        <f t="shared" si="22"/>
        <v>0</v>
      </c>
      <c r="AB24">
        <f t="shared" si="23"/>
        <v>98</v>
      </c>
      <c r="AC24">
        <f t="shared" si="32"/>
        <v>0</v>
      </c>
      <c r="AD24">
        <f t="shared" si="33"/>
        <v>0</v>
      </c>
      <c r="AE24">
        <f t="shared" si="24"/>
        <v>0</v>
      </c>
      <c r="AF24" t="e">
        <f t="shared" si="25"/>
        <v>#DIV/0!</v>
      </c>
      <c r="AG24">
        <f t="shared" si="26"/>
        <v>0</v>
      </c>
      <c r="AL24">
        <f t="shared" si="27"/>
        <v>130</v>
      </c>
      <c r="AM24">
        <f t="shared" si="28"/>
        <v>59.705041097425735</v>
      </c>
      <c r="AN24">
        <f t="shared" si="34"/>
        <v>59.705041097425735</v>
      </c>
      <c r="AO24">
        <f t="shared" si="29"/>
        <v>0</v>
      </c>
      <c r="AQ24">
        <f t="shared" si="30"/>
        <v>0</v>
      </c>
    </row>
    <row r="25" spans="1:43">
      <c r="A25">
        <f t="shared" si="31"/>
        <v>9</v>
      </c>
      <c r="B25">
        <f t="shared" si="0"/>
        <v>6.3137515146750411</v>
      </c>
      <c r="C25">
        <f t="shared" si="1"/>
        <v>6.3137515146750411</v>
      </c>
      <c r="D25">
        <f t="shared" si="2"/>
        <v>0</v>
      </c>
      <c r="E25">
        <f t="shared" si="3"/>
        <v>6.3137515146750411</v>
      </c>
      <c r="F25">
        <f t="shared" si="4"/>
        <v>6.3924532214996619</v>
      </c>
      <c r="G25">
        <f t="shared" si="5"/>
        <v>63.13751514675041</v>
      </c>
      <c r="H25">
        <f t="shared" si="6"/>
        <v>0.33333333333333331</v>
      </c>
      <c r="I25">
        <f t="shared" si="7"/>
        <v>0</v>
      </c>
      <c r="J25">
        <f t="shared" si="8"/>
        <v>4.2091676764500274</v>
      </c>
      <c r="K25">
        <f t="shared" si="9"/>
        <v>0</v>
      </c>
      <c r="L25">
        <f t="shared" si="10"/>
        <v>6.3137515146750411</v>
      </c>
      <c r="M25">
        <f t="shared" si="11"/>
        <v>63.13751514675041</v>
      </c>
      <c r="N25">
        <f t="shared" si="12"/>
        <v>0.33333333333333331</v>
      </c>
      <c r="O25">
        <v>-90</v>
      </c>
      <c r="P25">
        <f t="shared" si="13"/>
        <v>0</v>
      </c>
      <c r="Q25">
        <v>0</v>
      </c>
      <c r="R25">
        <f t="shared" si="14"/>
        <v>9</v>
      </c>
      <c r="S25">
        <f t="shared" si="15"/>
        <v>0</v>
      </c>
      <c r="T25">
        <f t="shared" si="16"/>
        <v>3.1568757573375206</v>
      </c>
      <c r="U25">
        <v>-90</v>
      </c>
      <c r="V25">
        <f t="shared" si="17"/>
        <v>0</v>
      </c>
      <c r="W25">
        <f t="shared" si="18"/>
        <v>0</v>
      </c>
      <c r="X25">
        <f t="shared" si="19"/>
        <v>0</v>
      </c>
      <c r="Y25">
        <f t="shared" si="20"/>
        <v>0</v>
      </c>
      <c r="Z25">
        <f t="shared" si="21"/>
        <v>0</v>
      </c>
      <c r="AA25">
        <f t="shared" si="22"/>
        <v>0</v>
      </c>
      <c r="AB25">
        <f t="shared" si="23"/>
        <v>99</v>
      </c>
      <c r="AC25">
        <f t="shared" si="32"/>
        <v>0</v>
      </c>
      <c r="AD25">
        <f t="shared" si="33"/>
        <v>0</v>
      </c>
      <c r="AE25">
        <f t="shared" si="24"/>
        <v>0</v>
      </c>
      <c r="AF25" t="e">
        <f t="shared" si="25"/>
        <v>#DIV/0!</v>
      </c>
      <c r="AG25">
        <f t="shared" si="26"/>
        <v>0</v>
      </c>
      <c r="AL25">
        <f t="shared" si="27"/>
        <v>131</v>
      </c>
      <c r="AM25">
        <f t="shared" si="28"/>
        <v>54.884604575741228</v>
      </c>
      <c r="AN25">
        <f t="shared" si="34"/>
        <v>54.884604575741228</v>
      </c>
      <c r="AO25">
        <f t="shared" si="29"/>
        <v>0</v>
      </c>
      <c r="AQ25">
        <f t="shared" si="30"/>
        <v>0</v>
      </c>
    </row>
    <row r="26" spans="1:43">
      <c r="A26">
        <f t="shared" si="31"/>
        <v>10</v>
      </c>
      <c r="B26">
        <f t="shared" si="0"/>
        <v>5.6712818196177066</v>
      </c>
      <c r="C26">
        <f t="shared" si="1"/>
        <v>5.6712818196177066</v>
      </c>
      <c r="D26">
        <f t="shared" si="2"/>
        <v>0</v>
      </c>
      <c r="E26">
        <f t="shared" si="3"/>
        <v>5.6712818196177066</v>
      </c>
      <c r="F26">
        <f t="shared" si="4"/>
        <v>5.7587704831436337</v>
      </c>
      <c r="G26">
        <f t="shared" si="5"/>
        <v>56.712818196177068</v>
      </c>
      <c r="H26">
        <f t="shared" si="6"/>
        <v>0.33333333333333331</v>
      </c>
      <c r="I26">
        <f t="shared" si="7"/>
        <v>0</v>
      </c>
      <c r="J26">
        <f t="shared" si="8"/>
        <v>3.7808545464118044</v>
      </c>
      <c r="K26">
        <f t="shared" si="9"/>
        <v>0</v>
      </c>
      <c r="L26">
        <f t="shared" si="10"/>
        <v>5.6712818196177066</v>
      </c>
      <c r="M26">
        <f t="shared" si="11"/>
        <v>56.712818196177068</v>
      </c>
      <c r="N26">
        <f t="shared" si="12"/>
        <v>0.33333333333333331</v>
      </c>
      <c r="O26">
        <v>-90</v>
      </c>
      <c r="P26">
        <f t="shared" si="13"/>
        <v>0</v>
      </c>
      <c r="Q26">
        <v>0</v>
      </c>
      <c r="R26">
        <f t="shared" si="14"/>
        <v>10</v>
      </c>
      <c r="S26">
        <f t="shared" si="15"/>
        <v>0</v>
      </c>
      <c r="T26">
        <f t="shared" si="16"/>
        <v>2.8356409098088533</v>
      </c>
      <c r="U26">
        <v>-90</v>
      </c>
      <c r="V26">
        <f t="shared" si="17"/>
        <v>0</v>
      </c>
      <c r="W26">
        <f t="shared" si="18"/>
        <v>0</v>
      </c>
      <c r="X26">
        <f t="shared" si="19"/>
        <v>0</v>
      </c>
      <c r="Y26">
        <f t="shared" si="20"/>
        <v>0</v>
      </c>
      <c r="Z26">
        <f t="shared" si="21"/>
        <v>0</v>
      </c>
      <c r="AA26">
        <f t="shared" si="22"/>
        <v>0</v>
      </c>
      <c r="AB26">
        <f t="shared" si="23"/>
        <v>100</v>
      </c>
      <c r="AC26">
        <f t="shared" si="32"/>
        <v>0</v>
      </c>
      <c r="AD26">
        <f t="shared" si="33"/>
        <v>0</v>
      </c>
      <c r="AE26">
        <f t="shared" si="24"/>
        <v>0</v>
      </c>
      <c r="AF26" t="e">
        <f t="shared" si="25"/>
        <v>#DIV/0!</v>
      </c>
      <c r="AG26">
        <f t="shared" si="26"/>
        <v>0</v>
      </c>
      <c r="AL26">
        <f t="shared" si="27"/>
        <v>132</v>
      </c>
      <c r="AM26">
        <f t="shared" si="28"/>
        <v>51.064450867365963</v>
      </c>
      <c r="AN26">
        <f t="shared" si="34"/>
        <v>51.064450867365963</v>
      </c>
      <c r="AO26">
        <f t="shared" si="29"/>
        <v>0</v>
      </c>
      <c r="AQ26">
        <f t="shared" si="30"/>
        <v>0</v>
      </c>
    </row>
    <row r="27" spans="1:43">
      <c r="A27">
        <f t="shared" si="31"/>
        <v>11</v>
      </c>
      <c r="B27">
        <f t="shared" si="0"/>
        <v>5.1445540159703071</v>
      </c>
      <c r="C27">
        <f t="shared" si="1"/>
        <v>5.1445540159703071</v>
      </c>
      <c r="D27">
        <f t="shared" si="2"/>
        <v>0</v>
      </c>
      <c r="E27">
        <f t="shared" si="3"/>
        <v>5.1445540159703071</v>
      </c>
      <c r="F27">
        <f t="shared" si="4"/>
        <v>5.2408430641678487</v>
      </c>
      <c r="G27">
        <f t="shared" si="5"/>
        <v>51.445540159703071</v>
      </c>
      <c r="H27">
        <f t="shared" si="6"/>
        <v>0.33333333333333331</v>
      </c>
      <c r="I27">
        <f t="shared" si="7"/>
        <v>0</v>
      </c>
      <c r="J27">
        <f t="shared" si="8"/>
        <v>3.429702677313538</v>
      </c>
      <c r="K27">
        <f t="shared" si="9"/>
        <v>0</v>
      </c>
      <c r="L27">
        <f t="shared" si="10"/>
        <v>5.1445540159703071</v>
      </c>
      <c r="M27">
        <f t="shared" si="11"/>
        <v>51.445540159703071</v>
      </c>
      <c r="N27">
        <f t="shared" si="12"/>
        <v>0.33333333333333331</v>
      </c>
      <c r="O27">
        <v>-90</v>
      </c>
      <c r="P27">
        <f t="shared" si="13"/>
        <v>0</v>
      </c>
      <c r="Q27">
        <v>0</v>
      </c>
      <c r="R27">
        <f t="shared" si="14"/>
        <v>11</v>
      </c>
      <c r="S27">
        <f t="shared" si="15"/>
        <v>0</v>
      </c>
      <c r="T27" t="e">
        <f t="shared" si="16"/>
        <v>#VALUE!</v>
      </c>
      <c r="U27">
        <v>-90</v>
      </c>
      <c r="V27">
        <f t="shared" si="17"/>
        <v>0</v>
      </c>
      <c r="W27">
        <f t="shared" si="18"/>
        <v>0</v>
      </c>
      <c r="X27">
        <f t="shared" si="19"/>
        <v>0</v>
      </c>
      <c r="Y27">
        <f t="shared" si="20"/>
        <v>0</v>
      </c>
      <c r="Z27">
        <f t="shared" si="21"/>
        <v>0</v>
      </c>
      <c r="AA27">
        <f t="shared" si="22"/>
        <v>0</v>
      </c>
      <c r="AB27">
        <f t="shared" si="23"/>
        <v>101</v>
      </c>
      <c r="AC27">
        <f t="shared" si="32"/>
        <v>0</v>
      </c>
      <c r="AD27">
        <f t="shared" si="33"/>
        <v>0</v>
      </c>
      <c r="AE27">
        <f t="shared" si="24"/>
        <v>0</v>
      </c>
      <c r="AF27" t="e">
        <f t="shared" si="25"/>
        <v>#DIV/0!</v>
      </c>
      <c r="AG27">
        <f t="shared" si="26"/>
        <v>0</v>
      </c>
      <c r="AL27">
        <f t="shared" si="27"/>
        <v>133</v>
      </c>
      <c r="AM27">
        <f t="shared" si="28"/>
        <v>47.973742313424026</v>
      </c>
      <c r="AN27">
        <f t="shared" si="34"/>
        <v>47.973742313424026</v>
      </c>
      <c r="AO27">
        <f t="shared" si="29"/>
        <v>0</v>
      </c>
      <c r="AQ27">
        <f t="shared" si="30"/>
        <v>0</v>
      </c>
    </row>
    <row r="28" spans="1:43">
      <c r="A28">
        <f t="shared" si="31"/>
        <v>12</v>
      </c>
      <c r="B28">
        <f t="shared" si="0"/>
        <v>4.7046301094784511</v>
      </c>
      <c r="C28">
        <f t="shared" si="1"/>
        <v>4.7046301094784511</v>
      </c>
      <c r="D28">
        <f t="shared" si="2"/>
        <v>0</v>
      </c>
      <c r="E28">
        <f t="shared" si="3"/>
        <v>4.7046301094784511</v>
      </c>
      <c r="F28">
        <f t="shared" si="4"/>
        <v>4.8097343447441308</v>
      </c>
      <c r="G28">
        <f t="shared" si="5"/>
        <v>47.046301094784511</v>
      </c>
      <c r="H28">
        <f t="shared" si="6"/>
        <v>0.33333333333333331</v>
      </c>
      <c r="I28">
        <f t="shared" si="7"/>
        <v>0</v>
      </c>
      <c r="J28">
        <f t="shared" si="8"/>
        <v>3.1364200729856342</v>
      </c>
      <c r="K28">
        <f t="shared" si="9"/>
        <v>0</v>
      </c>
      <c r="L28">
        <f t="shared" si="10"/>
        <v>4.7046301094784511</v>
      </c>
      <c r="M28">
        <f t="shared" si="11"/>
        <v>47.046301094784511</v>
      </c>
      <c r="N28">
        <f t="shared" si="12"/>
        <v>0.33333333333333331</v>
      </c>
      <c r="O28">
        <v>-90</v>
      </c>
      <c r="P28">
        <f t="shared" si="13"/>
        <v>0</v>
      </c>
      <c r="Q28">
        <v>0</v>
      </c>
      <c r="R28">
        <f t="shared" si="14"/>
        <v>12</v>
      </c>
      <c r="S28">
        <f t="shared" si="15"/>
        <v>0</v>
      </c>
      <c r="T28" t="e">
        <f t="shared" si="16"/>
        <v>#VALUE!</v>
      </c>
      <c r="U28">
        <v>-90</v>
      </c>
      <c r="V28">
        <f t="shared" si="17"/>
        <v>0</v>
      </c>
      <c r="W28">
        <f t="shared" si="18"/>
        <v>0</v>
      </c>
      <c r="X28">
        <f t="shared" si="19"/>
        <v>0</v>
      </c>
      <c r="Y28">
        <f t="shared" si="20"/>
        <v>0</v>
      </c>
      <c r="Z28">
        <f t="shared" si="21"/>
        <v>0</v>
      </c>
      <c r="AA28">
        <f t="shared" si="22"/>
        <v>0</v>
      </c>
      <c r="AB28">
        <f t="shared" si="23"/>
        <v>102</v>
      </c>
      <c r="AC28">
        <f t="shared" si="32"/>
        <v>0</v>
      </c>
      <c r="AD28">
        <f t="shared" si="33"/>
        <v>0</v>
      </c>
      <c r="AE28">
        <f t="shared" si="24"/>
        <v>0</v>
      </c>
      <c r="AF28" t="e">
        <f t="shared" si="25"/>
        <v>#DIV/0!</v>
      </c>
      <c r="AG28">
        <f t="shared" si="26"/>
        <v>0</v>
      </c>
      <c r="AL28">
        <f t="shared" si="27"/>
        <v>134</v>
      </c>
      <c r="AM28">
        <f t="shared" si="28"/>
        <v>45.432084863427164</v>
      </c>
      <c r="AN28">
        <f t="shared" si="34"/>
        <v>45.432084863427164</v>
      </c>
      <c r="AO28">
        <f t="shared" si="29"/>
        <v>0</v>
      </c>
      <c r="AQ28">
        <f t="shared" si="30"/>
        <v>0</v>
      </c>
    </row>
    <row r="29" spans="1:43">
      <c r="A29">
        <f t="shared" si="31"/>
        <v>13</v>
      </c>
      <c r="B29">
        <f t="shared" si="0"/>
        <v>4.3314758742841573</v>
      </c>
      <c r="C29">
        <f t="shared" si="1"/>
        <v>4.3314758742841573</v>
      </c>
      <c r="D29">
        <f t="shared" si="2"/>
        <v>0</v>
      </c>
      <c r="E29">
        <f t="shared" si="3"/>
        <v>4.3314758742841573</v>
      </c>
      <c r="F29">
        <f t="shared" si="4"/>
        <v>4.4454114825858007</v>
      </c>
      <c r="G29">
        <f t="shared" si="5"/>
        <v>43.314758742841576</v>
      </c>
      <c r="H29">
        <f t="shared" si="6"/>
        <v>0.33333333333333331</v>
      </c>
      <c r="I29">
        <f t="shared" si="7"/>
        <v>0</v>
      </c>
      <c r="J29">
        <f t="shared" si="8"/>
        <v>2.887650582856105</v>
      </c>
      <c r="K29">
        <f t="shared" si="9"/>
        <v>0</v>
      </c>
      <c r="L29">
        <f t="shared" si="10"/>
        <v>4.3314758742841573</v>
      </c>
      <c r="M29">
        <f t="shared" si="11"/>
        <v>43.314758742841576</v>
      </c>
      <c r="N29">
        <f t="shared" si="12"/>
        <v>0.33333333333333331</v>
      </c>
      <c r="O29">
        <v>-90</v>
      </c>
      <c r="P29">
        <f t="shared" si="13"/>
        <v>0</v>
      </c>
      <c r="Q29">
        <v>0</v>
      </c>
      <c r="R29">
        <f t="shared" si="14"/>
        <v>13</v>
      </c>
      <c r="S29">
        <f t="shared" si="15"/>
        <v>0</v>
      </c>
      <c r="T29" t="e">
        <f t="shared" si="16"/>
        <v>#VALUE!</v>
      </c>
      <c r="U29">
        <v>-90</v>
      </c>
      <c r="V29">
        <f t="shared" si="17"/>
        <v>0</v>
      </c>
      <c r="W29">
        <f t="shared" si="18"/>
        <v>0</v>
      </c>
      <c r="X29">
        <f t="shared" si="19"/>
        <v>0</v>
      </c>
      <c r="Y29">
        <f t="shared" si="20"/>
        <v>0</v>
      </c>
      <c r="Z29">
        <f t="shared" si="21"/>
        <v>0</v>
      </c>
      <c r="AA29">
        <f t="shared" si="22"/>
        <v>0</v>
      </c>
      <c r="AB29">
        <f t="shared" si="23"/>
        <v>103</v>
      </c>
      <c r="AC29">
        <f t="shared" si="32"/>
        <v>0</v>
      </c>
      <c r="AD29">
        <f t="shared" si="33"/>
        <v>0</v>
      </c>
      <c r="AE29">
        <f t="shared" si="24"/>
        <v>0</v>
      </c>
      <c r="AF29" t="e">
        <f t="shared" si="25"/>
        <v>#DIV/0!</v>
      </c>
      <c r="AG29">
        <f t="shared" si="26"/>
        <v>0</v>
      </c>
      <c r="AL29">
        <f t="shared" si="27"/>
        <v>135</v>
      </c>
      <c r="AM29">
        <f t="shared" si="28"/>
        <v>43.314758742841569</v>
      </c>
      <c r="AN29">
        <f t="shared" si="34"/>
        <v>43.314758742841569</v>
      </c>
      <c r="AO29">
        <f t="shared" si="29"/>
        <v>0</v>
      </c>
      <c r="AQ29">
        <f t="shared" si="30"/>
        <v>0</v>
      </c>
    </row>
    <row r="30" spans="1:43">
      <c r="A30">
        <f t="shared" si="31"/>
        <v>14</v>
      </c>
      <c r="B30">
        <f t="shared" si="0"/>
        <v>4.0107809335358455</v>
      </c>
      <c r="C30">
        <f t="shared" si="1"/>
        <v>4.0107809335358455</v>
      </c>
      <c r="D30">
        <f t="shared" si="2"/>
        <v>0</v>
      </c>
      <c r="E30">
        <f t="shared" si="3"/>
        <v>4.0107809335358455</v>
      </c>
      <c r="F30">
        <f t="shared" si="4"/>
        <v>4.1335654944387494</v>
      </c>
      <c r="G30">
        <f t="shared" si="5"/>
        <v>40.107809335358453</v>
      </c>
      <c r="H30">
        <f t="shared" si="6"/>
        <v>0.33333333333333331</v>
      </c>
      <c r="I30">
        <f t="shared" si="7"/>
        <v>0</v>
      </c>
      <c r="J30">
        <f t="shared" si="8"/>
        <v>2.6738539556905638</v>
      </c>
      <c r="K30">
        <f t="shared" si="9"/>
        <v>0</v>
      </c>
      <c r="L30">
        <f t="shared" si="10"/>
        <v>4.0107809335358455</v>
      </c>
      <c r="M30">
        <f t="shared" si="11"/>
        <v>40.107809335358453</v>
      </c>
      <c r="N30">
        <f t="shared" si="12"/>
        <v>0.33333333333333331</v>
      </c>
      <c r="O30">
        <v>-90</v>
      </c>
      <c r="P30">
        <f t="shared" si="13"/>
        <v>0</v>
      </c>
      <c r="Q30">
        <v>0</v>
      </c>
      <c r="R30">
        <f t="shared" si="14"/>
        <v>14</v>
      </c>
      <c r="S30">
        <f t="shared" si="15"/>
        <v>0</v>
      </c>
      <c r="T30" t="e">
        <f t="shared" si="16"/>
        <v>#NUM!</v>
      </c>
      <c r="U30">
        <v>-90</v>
      </c>
      <c r="V30">
        <f t="shared" si="17"/>
        <v>0</v>
      </c>
      <c r="W30">
        <f t="shared" si="18"/>
        <v>0</v>
      </c>
      <c r="X30">
        <f t="shared" si="19"/>
        <v>0</v>
      </c>
      <c r="Y30">
        <f t="shared" si="20"/>
        <v>0</v>
      </c>
      <c r="Z30">
        <f t="shared" si="21"/>
        <v>0</v>
      </c>
      <c r="AA30">
        <f t="shared" si="22"/>
        <v>0</v>
      </c>
      <c r="AB30">
        <f t="shared" si="23"/>
        <v>104</v>
      </c>
      <c r="AC30">
        <f t="shared" si="32"/>
        <v>0</v>
      </c>
      <c r="AD30">
        <f t="shared" si="33"/>
        <v>0</v>
      </c>
      <c r="AE30">
        <f t="shared" si="24"/>
        <v>0</v>
      </c>
      <c r="AF30" t="e">
        <f t="shared" si="25"/>
        <v>#DIV/0!</v>
      </c>
      <c r="AG30">
        <f t="shared" si="26"/>
        <v>0</v>
      </c>
      <c r="AL30">
        <f t="shared" si="27"/>
        <v>136</v>
      </c>
      <c r="AM30">
        <f t="shared" si="28"/>
        <v>41.532852386496081</v>
      </c>
      <c r="AN30">
        <f t="shared" si="34"/>
        <v>41.532852386496081</v>
      </c>
      <c r="AO30">
        <f t="shared" si="29"/>
        <v>0</v>
      </c>
      <c r="AQ30">
        <f t="shared" si="30"/>
        <v>0</v>
      </c>
    </row>
    <row r="31" spans="1:43">
      <c r="A31">
        <f t="shared" si="31"/>
        <v>15</v>
      </c>
      <c r="B31">
        <f t="shared" si="0"/>
        <v>3.7320508075688776</v>
      </c>
      <c r="C31">
        <f t="shared" si="1"/>
        <v>3.7320508075688776</v>
      </c>
      <c r="D31">
        <f t="shared" si="2"/>
        <v>0</v>
      </c>
      <c r="E31">
        <f t="shared" si="3"/>
        <v>3.7320508075688776</v>
      </c>
      <c r="F31">
        <f t="shared" si="4"/>
        <v>3.8637033051562737</v>
      </c>
      <c r="G31">
        <f t="shared" si="5"/>
        <v>37.320508075688778</v>
      </c>
      <c r="H31">
        <f t="shared" si="6"/>
        <v>0.33333333333333331</v>
      </c>
      <c r="I31">
        <f t="shared" si="7"/>
        <v>0</v>
      </c>
      <c r="J31">
        <f t="shared" si="8"/>
        <v>2.4880338717125849</v>
      </c>
      <c r="K31">
        <f t="shared" si="9"/>
        <v>0</v>
      </c>
      <c r="L31">
        <f t="shared" si="10"/>
        <v>3.7320508075688776</v>
      </c>
      <c r="M31">
        <f t="shared" si="11"/>
        <v>37.320508075688778</v>
      </c>
      <c r="N31">
        <f t="shared" si="12"/>
        <v>0.33333333333333331</v>
      </c>
      <c r="O31">
        <v>-90</v>
      </c>
      <c r="P31">
        <f t="shared" si="13"/>
        <v>0</v>
      </c>
      <c r="Q31">
        <v>0</v>
      </c>
      <c r="R31">
        <f t="shared" si="14"/>
        <v>15</v>
      </c>
      <c r="S31">
        <f t="shared" si="15"/>
        <v>0</v>
      </c>
      <c r="T31">
        <f t="shared" si="16"/>
        <v>1.0083772639037718</v>
      </c>
      <c r="U31">
        <v>-90</v>
      </c>
      <c r="V31">
        <f t="shared" si="17"/>
        <v>0</v>
      </c>
      <c r="W31">
        <f t="shared" si="18"/>
        <v>0</v>
      </c>
      <c r="X31">
        <f t="shared" si="19"/>
        <v>0</v>
      </c>
      <c r="Y31">
        <f t="shared" si="20"/>
        <v>0</v>
      </c>
      <c r="Z31">
        <f t="shared" si="21"/>
        <v>0</v>
      </c>
      <c r="AA31">
        <f t="shared" si="22"/>
        <v>0</v>
      </c>
      <c r="AB31">
        <f t="shared" si="23"/>
        <v>105</v>
      </c>
      <c r="AC31">
        <f t="shared" si="32"/>
        <v>0</v>
      </c>
      <c r="AD31">
        <f t="shared" si="33"/>
        <v>0</v>
      </c>
      <c r="AE31">
        <f t="shared" si="24"/>
        <v>0</v>
      </c>
      <c r="AF31" t="e">
        <f t="shared" si="25"/>
        <v>#DIV/0!</v>
      </c>
      <c r="AG31">
        <f t="shared" si="26"/>
        <v>0</v>
      </c>
      <c r="AL31">
        <f t="shared" si="27"/>
        <v>137</v>
      </c>
      <c r="AM31">
        <f t="shared" si="28"/>
        <v>40.021345102592115</v>
      </c>
      <c r="AN31">
        <f t="shared" si="34"/>
        <v>40.021345102592115</v>
      </c>
      <c r="AO31">
        <f t="shared" si="29"/>
        <v>0</v>
      </c>
      <c r="AQ31">
        <f t="shared" si="30"/>
        <v>0</v>
      </c>
    </row>
    <row r="32" spans="1:43">
      <c r="A32">
        <f t="shared" si="31"/>
        <v>16</v>
      </c>
      <c r="B32">
        <f t="shared" si="0"/>
        <v>3.4874144438409087</v>
      </c>
      <c r="C32">
        <f t="shared" si="1"/>
        <v>3.4874144438409087</v>
      </c>
      <c r="D32">
        <f t="shared" si="2"/>
        <v>0</v>
      </c>
      <c r="E32">
        <f t="shared" si="3"/>
        <v>3.4874144438409087</v>
      </c>
      <c r="F32">
        <f t="shared" si="4"/>
        <v>3.6279552785433005</v>
      </c>
      <c r="G32">
        <f t="shared" si="5"/>
        <v>34.87414443840909</v>
      </c>
      <c r="H32">
        <f t="shared" si="6"/>
        <v>0.33333333333333331</v>
      </c>
      <c r="I32">
        <f t="shared" si="7"/>
        <v>0</v>
      </c>
      <c r="J32">
        <f t="shared" si="8"/>
        <v>2.324942962560606</v>
      </c>
      <c r="K32">
        <f t="shared" si="9"/>
        <v>0</v>
      </c>
      <c r="L32">
        <f t="shared" si="10"/>
        <v>3.4874144438409087</v>
      </c>
      <c r="M32">
        <f t="shared" si="11"/>
        <v>34.87414443840909</v>
      </c>
      <c r="N32">
        <f t="shared" si="12"/>
        <v>0.33333333333333331</v>
      </c>
      <c r="O32">
        <v>-90</v>
      </c>
      <c r="P32">
        <f t="shared" si="13"/>
        <v>0</v>
      </c>
      <c r="Q32">
        <v>0</v>
      </c>
      <c r="R32">
        <f t="shared" si="14"/>
        <v>16</v>
      </c>
      <c r="S32">
        <f t="shared" si="15"/>
        <v>0</v>
      </c>
      <c r="T32">
        <f t="shared" si="16"/>
        <v>1.5304168021596114</v>
      </c>
      <c r="U32">
        <v>-90</v>
      </c>
      <c r="V32">
        <f t="shared" si="17"/>
        <v>0</v>
      </c>
      <c r="W32">
        <f t="shared" si="18"/>
        <v>0</v>
      </c>
      <c r="X32">
        <f t="shared" si="19"/>
        <v>0</v>
      </c>
      <c r="Y32">
        <f t="shared" si="20"/>
        <v>0</v>
      </c>
      <c r="Z32">
        <f t="shared" si="21"/>
        <v>0</v>
      </c>
      <c r="AA32">
        <f t="shared" si="22"/>
        <v>0</v>
      </c>
      <c r="AB32">
        <f t="shared" si="23"/>
        <v>106</v>
      </c>
      <c r="AC32">
        <f t="shared" si="32"/>
        <v>0</v>
      </c>
      <c r="AD32">
        <f t="shared" si="33"/>
        <v>0</v>
      </c>
      <c r="AE32">
        <f t="shared" si="24"/>
        <v>0</v>
      </c>
      <c r="AF32" t="e">
        <f t="shared" si="25"/>
        <v>#DIV/0!</v>
      </c>
      <c r="AG32">
        <f t="shared" si="26"/>
        <v>0</v>
      </c>
      <c r="AL32">
        <f t="shared" si="27"/>
        <v>138</v>
      </c>
      <c r="AM32">
        <f t="shared" si="28"/>
        <v>38.731661257258025</v>
      </c>
      <c r="AN32">
        <f t="shared" si="34"/>
        <v>38.731661257258025</v>
      </c>
      <c r="AO32">
        <f t="shared" si="29"/>
        <v>0</v>
      </c>
      <c r="AQ32">
        <f t="shared" si="30"/>
        <v>0</v>
      </c>
    </row>
    <row r="33" spans="1:43">
      <c r="A33">
        <f t="shared" si="31"/>
        <v>17</v>
      </c>
      <c r="B33">
        <f t="shared" si="0"/>
        <v>3.2708526184841404</v>
      </c>
      <c r="C33">
        <f t="shared" si="1"/>
        <v>3.2708526184841404</v>
      </c>
      <c r="D33">
        <f t="shared" si="2"/>
        <v>0</v>
      </c>
      <c r="E33">
        <f t="shared" si="3"/>
        <v>3.2708526184841404</v>
      </c>
      <c r="F33">
        <f t="shared" si="4"/>
        <v>3.4203036198332684</v>
      </c>
      <c r="G33">
        <f t="shared" si="5"/>
        <v>32.708526184841404</v>
      </c>
      <c r="H33">
        <f t="shared" si="6"/>
        <v>0.33333333333333331</v>
      </c>
      <c r="I33">
        <f t="shared" si="7"/>
        <v>0</v>
      </c>
      <c r="J33">
        <f t="shared" si="8"/>
        <v>2.1805684123227604</v>
      </c>
      <c r="K33">
        <f t="shared" si="9"/>
        <v>0</v>
      </c>
      <c r="L33">
        <f t="shared" si="10"/>
        <v>3.2708526184841404</v>
      </c>
      <c r="M33">
        <f t="shared" si="11"/>
        <v>32.708526184841404</v>
      </c>
      <c r="N33">
        <f t="shared" si="12"/>
        <v>0.33333333333333331</v>
      </c>
      <c r="O33">
        <v>-90</v>
      </c>
      <c r="P33">
        <f t="shared" si="13"/>
        <v>0</v>
      </c>
      <c r="Q33">
        <v>0</v>
      </c>
      <c r="R33">
        <f t="shared" si="14"/>
        <v>17</v>
      </c>
      <c r="S33">
        <f t="shared" si="15"/>
        <v>0</v>
      </c>
      <c r="T33">
        <f t="shared" si="16"/>
        <v>1.5455704108134873</v>
      </c>
      <c r="U33">
        <v>-90</v>
      </c>
      <c r="V33">
        <f t="shared" si="17"/>
        <v>0</v>
      </c>
      <c r="W33">
        <f t="shared" si="18"/>
        <v>0</v>
      </c>
      <c r="X33">
        <f t="shared" si="19"/>
        <v>0</v>
      </c>
      <c r="Y33">
        <f t="shared" si="20"/>
        <v>0</v>
      </c>
      <c r="Z33">
        <f t="shared" si="21"/>
        <v>0</v>
      </c>
      <c r="AA33">
        <f t="shared" si="22"/>
        <v>0</v>
      </c>
      <c r="AB33">
        <f t="shared" si="23"/>
        <v>107</v>
      </c>
      <c r="AC33">
        <f t="shared" si="32"/>
        <v>0</v>
      </c>
      <c r="AD33">
        <f t="shared" si="33"/>
        <v>0</v>
      </c>
      <c r="AE33">
        <f t="shared" si="24"/>
        <v>0</v>
      </c>
      <c r="AF33" t="e">
        <f t="shared" si="25"/>
        <v>#DIV/0!</v>
      </c>
      <c r="AG33">
        <f t="shared" si="26"/>
        <v>0</v>
      </c>
      <c r="AL33">
        <f t="shared" si="27"/>
        <v>139</v>
      </c>
      <c r="AM33">
        <f t="shared" si="28"/>
        <v>37.626855169802695</v>
      </c>
      <c r="AN33">
        <f t="shared" si="34"/>
        <v>37.626855169802695</v>
      </c>
      <c r="AO33">
        <f t="shared" si="29"/>
        <v>0</v>
      </c>
      <c r="AQ33">
        <f t="shared" si="30"/>
        <v>0</v>
      </c>
    </row>
    <row r="34" spans="1:43">
      <c r="A34">
        <f t="shared" si="31"/>
        <v>18</v>
      </c>
      <c r="B34">
        <f t="shared" si="0"/>
        <v>3.0776835371752527</v>
      </c>
      <c r="C34">
        <f t="shared" si="1"/>
        <v>3.0776835371752527</v>
      </c>
      <c r="D34">
        <f t="shared" si="2"/>
        <v>0</v>
      </c>
      <c r="E34">
        <f t="shared" si="3"/>
        <v>3.0776835371752527</v>
      </c>
      <c r="F34">
        <f t="shared" si="4"/>
        <v>3.2360679774997898</v>
      </c>
      <c r="G34">
        <f t="shared" si="5"/>
        <v>30.776835371752526</v>
      </c>
      <c r="H34">
        <f t="shared" si="6"/>
        <v>0.33333333333333331</v>
      </c>
      <c r="I34">
        <f t="shared" si="7"/>
        <v>0</v>
      </c>
      <c r="J34">
        <f t="shared" si="8"/>
        <v>2.0517890247835018</v>
      </c>
      <c r="K34">
        <f t="shared" si="9"/>
        <v>0</v>
      </c>
      <c r="L34">
        <f t="shared" si="10"/>
        <v>3.0776835371752527</v>
      </c>
      <c r="M34">
        <f t="shared" si="11"/>
        <v>30.776835371752526</v>
      </c>
      <c r="N34">
        <f t="shared" si="12"/>
        <v>0.33333333333333331</v>
      </c>
      <c r="O34">
        <v>-90</v>
      </c>
      <c r="P34">
        <f t="shared" si="13"/>
        <v>0</v>
      </c>
      <c r="Q34">
        <v>0</v>
      </c>
      <c r="R34">
        <f t="shared" si="14"/>
        <v>18</v>
      </c>
      <c r="S34">
        <f t="shared" si="15"/>
        <v>0</v>
      </c>
      <c r="T34">
        <f t="shared" si="16"/>
        <v>1.4911574619502801</v>
      </c>
      <c r="U34">
        <v>-90</v>
      </c>
      <c r="V34">
        <f t="shared" si="17"/>
        <v>0</v>
      </c>
      <c r="W34">
        <f t="shared" si="18"/>
        <v>0</v>
      </c>
      <c r="X34">
        <f t="shared" si="19"/>
        <v>0</v>
      </c>
      <c r="Y34">
        <f t="shared" si="20"/>
        <v>0</v>
      </c>
      <c r="Z34">
        <f t="shared" si="21"/>
        <v>0</v>
      </c>
      <c r="AA34">
        <f t="shared" si="22"/>
        <v>0</v>
      </c>
      <c r="AB34">
        <f t="shared" si="23"/>
        <v>108</v>
      </c>
      <c r="AC34">
        <f t="shared" si="32"/>
        <v>0</v>
      </c>
      <c r="AD34">
        <f t="shared" si="33"/>
        <v>0</v>
      </c>
      <c r="AE34">
        <f t="shared" si="24"/>
        <v>0</v>
      </c>
      <c r="AF34" t="e">
        <f t="shared" si="25"/>
        <v>#DIV/0!</v>
      </c>
      <c r="AG34">
        <f t="shared" si="26"/>
        <v>0</v>
      </c>
      <c r="AL34">
        <f t="shared" si="27"/>
        <v>140</v>
      </c>
      <c r="AM34">
        <f t="shared" si="28"/>
        <v>36.678404122966619</v>
      </c>
      <c r="AN34">
        <f t="shared" si="34"/>
        <v>36.678404122966619</v>
      </c>
      <c r="AO34">
        <f t="shared" si="29"/>
        <v>0</v>
      </c>
      <c r="AQ34">
        <f t="shared" si="30"/>
        <v>0</v>
      </c>
    </row>
    <row r="35" spans="1:43">
      <c r="A35">
        <f t="shared" si="31"/>
        <v>19</v>
      </c>
      <c r="B35">
        <f t="shared" si="0"/>
        <v>2.9042108776758222</v>
      </c>
      <c r="C35">
        <f t="shared" si="1"/>
        <v>2.9042108776758222</v>
      </c>
      <c r="D35">
        <f t="shared" si="2"/>
        <v>0</v>
      </c>
      <c r="E35">
        <f t="shared" si="3"/>
        <v>2.9042108776758222</v>
      </c>
      <c r="F35">
        <f t="shared" si="4"/>
        <v>3.0715534867572423</v>
      </c>
      <c r="G35">
        <f t="shared" si="5"/>
        <v>29.042108776758223</v>
      </c>
      <c r="H35">
        <f t="shared" si="6"/>
        <v>0.33333333333333331</v>
      </c>
      <c r="I35">
        <f t="shared" si="7"/>
        <v>0</v>
      </c>
      <c r="J35">
        <f t="shared" si="8"/>
        <v>1.9361405851172149</v>
      </c>
      <c r="K35">
        <f t="shared" si="9"/>
        <v>0</v>
      </c>
      <c r="L35">
        <f t="shared" si="10"/>
        <v>2.9042108776758222</v>
      </c>
      <c r="M35">
        <f t="shared" si="11"/>
        <v>29.042108776758223</v>
      </c>
      <c r="N35">
        <f t="shared" si="12"/>
        <v>0.33333333333333331</v>
      </c>
      <c r="O35">
        <v>-90</v>
      </c>
      <c r="P35">
        <f t="shared" si="13"/>
        <v>0</v>
      </c>
      <c r="Q35">
        <v>0</v>
      </c>
      <c r="R35">
        <f t="shared" si="14"/>
        <v>19</v>
      </c>
      <c r="S35">
        <f t="shared" si="15"/>
        <v>0</v>
      </c>
      <c r="T35">
        <f t="shared" si="16"/>
        <v>1.4233063634451111</v>
      </c>
      <c r="U35">
        <v>-90</v>
      </c>
      <c r="V35">
        <f t="shared" si="17"/>
        <v>0</v>
      </c>
      <c r="W35">
        <f t="shared" si="18"/>
        <v>0</v>
      </c>
      <c r="X35">
        <f t="shared" si="19"/>
        <v>0</v>
      </c>
      <c r="Y35">
        <f t="shared" si="20"/>
        <v>0</v>
      </c>
      <c r="Z35">
        <f t="shared" si="21"/>
        <v>0</v>
      </c>
      <c r="AA35">
        <f t="shared" si="22"/>
        <v>0</v>
      </c>
      <c r="AB35">
        <f t="shared" si="23"/>
        <v>109</v>
      </c>
      <c r="AC35">
        <f t="shared" si="32"/>
        <v>0</v>
      </c>
      <c r="AD35">
        <f t="shared" si="33"/>
        <v>0</v>
      </c>
      <c r="AE35">
        <f t="shared" si="24"/>
        <v>0</v>
      </c>
      <c r="AF35" t="e">
        <f t="shared" si="25"/>
        <v>#DIV/0!</v>
      </c>
      <c r="AG35">
        <f t="shared" si="26"/>
        <v>0</v>
      </c>
      <c r="AL35">
        <f t="shared" si="27"/>
        <v>141</v>
      </c>
      <c r="AM35">
        <f t="shared" si="28"/>
        <v>35.86401754820038</v>
      </c>
      <c r="AN35">
        <f t="shared" si="34"/>
        <v>35.86401754820038</v>
      </c>
      <c r="AO35">
        <f t="shared" si="29"/>
        <v>0</v>
      </c>
      <c r="AQ35">
        <f t="shared" si="30"/>
        <v>0</v>
      </c>
    </row>
    <row r="36" spans="1:43">
      <c r="A36">
        <f t="shared" si="31"/>
        <v>20</v>
      </c>
      <c r="B36">
        <f t="shared" si="0"/>
        <v>2.7474774194546216</v>
      </c>
      <c r="C36">
        <f t="shared" si="1"/>
        <v>2.7474774194546216</v>
      </c>
      <c r="D36">
        <f t="shared" si="2"/>
        <v>0</v>
      </c>
      <c r="E36">
        <f t="shared" si="3"/>
        <v>2.7474774194546216</v>
      </c>
      <c r="F36">
        <f t="shared" si="4"/>
        <v>2.9238044001630876</v>
      </c>
      <c r="G36">
        <f t="shared" si="5"/>
        <v>27.474774194546217</v>
      </c>
      <c r="H36">
        <f t="shared" si="6"/>
        <v>0.33333333333333331</v>
      </c>
      <c r="I36">
        <f t="shared" si="7"/>
        <v>0</v>
      </c>
      <c r="J36">
        <f t="shared" si="8"/>
        <v>1.8316516129697478</v>
      </c>
      <c r="K36">
        <f t="shared" si="9"/>
        <v>0</v>
      </c>
      <c r="L36">
        <f t="shared" si="10"/>
        <v>2.7474774194546216</v>
      </c>
      <c r="M36">
        <f t="shared" si="11"/>
        <v>27.474774194546217</v>
      </c>
      <c r="N36">
        <f t="shared" si="12"/>
        <v>0.33333333333333331</v>
      </c>
      <c r="O36">
        <v>-90</v>
      </c>
      <c r="P36">
        <f t="shared" si="13"/>
        <v>0</v>
      </c>
      <c r="Q36">
        <v>0</v>
      </c>
      <c r="R36">
        <f t="shared" si="14"/>
        <v>20</v>
      </c>
      <c r="S36">
        <f t="shared" si="15"/>
        <v>0</v>
      </c>
      <c r="T36">
        <f t="shared" si="16"/>
        <v>1.3548418237227022</v>
      </c>
      <c r="U36">
        <v>-90</v>
      </c>
      <c r="V36">
        <f t="shared" si="17"/>
        <v>0</v>
      </c>
      <c r="W36">
        <f t="shared" si="18"/>
        <v>0</v>
      </c>
      <c r="X36">
        <f t="shared" si="19"/>
        <v>0</v>
      </c>
      <c r="Y36">
        <f t="shared" si="20"/>
        <v>0</v>
      </c>
      <c r="Z36">
        <f t="shared" si="21"/>
        <v>0</v>
      </c>
      <c r="AA36">
        <f t="shared" si="22"/>
        <v>0</v>
      </c>
      <c r="AB36">
        <f t="shared" si="23"/>
        <v>110</v>
      </c>
      <c r="AC36">
        <f t="shared" si="32"/>
        <v>0</v>
      </c>
      <c r="AD36">
        <f t="shared" si="33"/>
        <v>0</v>
      </c>
      <c r="AE36">
        <f t="shared" si="24"/>
        <v>0</v>
      </c>
      <c r="AF36" t="e">
        <f t="shared" si="25"/>
        <v>#DIV/0!</v>
      </c>
      <c r="AG36">
        <f t="shared" si="26"/>
        <v>0</v>
      </c>
      <c r="AL36">
        <f t="shared" si="27"/>
        <v>142</v>
      </c>
      <c r="AM36">
        <f t="shared" si="28"/>
        <v>35.166107326703766</v>
      </c>
      <c r="AN36">
        <f t="shared" si="34"/>
        <v>35.166107326703766</v>
      </c>
      <c r="AO36">
        <f t="shared" si="29"/>
        <v>0</v>
      </c>
      <c r="AQ36">
        <f t="shared" si="30"/>
        <v>0</v>
      </c>
    </row>
    <row r="37" spans="1:43">
      <c r="A37">
        <f t="shared" si="31"/>
        <v>21</v>
      </c>
      <c r="B37">
        <f t="shared" si="0"/>
        <v>2.6050890646938005</v>
      </c>
      <c r="C37">
        <f t="shared" si="1"/>
        <v>2.6050890646938005</v>
      </c>
      <c r="D37">
        <f t="shared" si="2"/>
        <v>0</v>
      </c>
      <c r="E37">
        <f t="shared" si="3"/>
        <v>2.6050890646938005</v>
      </c>
      <c r="F37">
        <f t="shared" si="4"/>
        <v>2.7904281096253358</v>
      </c>
      <c r="G37">
        <f t="shared" si="5"/>
        <v>26.050890646938004</v>
      </c>
      <c r="H37">
        <f t="shared" si="6"/>
        <v>0.33333333333333331</v>
      </c>
      <c r="I37">
        <f t="shared" si="7"/>
        <v>0</v>
      </c>
      <c r="J37">
        <f t="shared" si="8"/>
        <v>1.7367260431292004</v>
      </c>
      <c r="K37">
        <f t="shared" si="9"/>
        <v>0</v>
      </c>
      <c r="L37">
        <f t="shared" si="10"/>
        <v>2.6050890646938005</v>
      </c>
      <c r="M37">
        <f t="shared" si="11"/>
        <v>26.050890646938004</v>
      </c>
      <c r="N37">
        <f t="shared" si="12"/>
        <v>0.33333333333333331</v>
      </c>
      <c r="O37">
        <v>-90</v>
      </c>
      <c r="P37">
        <f t="shared" si="13"/>
        <v>0</v>
      </c>
      <c r="Q37">
        <v>0</v>
      </c>
      <c r="R37">
        <f t="shared" si="14"/>
        <v>21</v>
      </c>
      <c r="S37">
        <f t="shared" si="15"/>
        <v>0</v>
      </c>
      <c r="T37">
        <f t="shared" si="16"/>
        <v>1.2894074653053391</v>
      </c>
      <c r="U37">
        <v>-90</v>
      </c>
      <c r="V37">
        <f t="shared" si="17"/>
        <v>0</v>
      </c>
      <c r="W37">
        <f t="shared" si="18"/>
        <v>0</v>
      </c>
      <c r="X37">
        <f t="shared" si="19"/>
        <v>0</v>
      </c>
      <c r="Y37">
        <f t="shared" si="20"/>
        <v>0</v>
      </c>
      <c r="Z37">
        <f t="shared" si="21"/>
        <v>0</v>
      </c>
      <c r="AA37">
        <f t="shared" si="22"/>
        <v>0</v>
      </c>
      <c r="AB37">
        <f t="shared" si="23"/>
        <v>111</v>
      </c>
      <c r="AC37">
        <f t="shared" si="32"/>
        <v>0</v>
      </c>
      <c r="AD37">
        <f t="shared" si="33"/>
        <v>0</v>
      </c>
      <c r="AE37">
        <f t="shared" si="24"/>
        <v>0</v>
      </c>
      <c r="AF37" t="e">
        <f t="shared" si="25"/>
        <v>#DIV/0!</v>
      </c>
      <c r="AG37">
        <f t="shared" si="26"/>
        <v>0</v>
      </c>
      <c r="AL37">
        <f t="shared" si="27"/>
        <v>143</v>
      </c>
      <c r="AM37">
        <f t="shared" si="28"/>
        <v>34.570699531618658</v>
      </c>
      <c r="AN37">
        <f t="shared" si="34"/>
        <v>34.570699531618658</v>
      </c>
      <c r="AO37">
        <f t="shared" si="29"/>
        <v>0</v>
      </c>
      <c r="AQ37">
        <f t="shared" si="30"/>
        <v>0</v>
      </c>
    </row>
    <row r="38" spans="1:43">
      <c r="A38">
        <f t="shared" si="31"/>
        <v>22</v>
      </c>
      <c r="B38">
        <f t="shared" si="0"/>
        <v>2.4750868534162964</v>
      </c>
      <c r="C38">
        <f t="shared" si="1"/>
        <v>2.4750868534162964</v>
      </c>
      <c r="D38">
        <f t="shared" si="2"/>
        <v>0</v>
      </c>
      <c r="E38">
        <f t="shared" si="3"/>
        <v>2.4750868534162964</v>
      </c>
      <c r="F38">
        <f t="shared" si="4"/>
        <v>2.6694671625540143</v>
      </c>
      <c r="G38">
        <f t="shared" si="5"/>
        <v>24.750868534162965</v>
      </c>
      <c r="H38">
        <f t="shared" si="6"/>
        <v>0.33333333333333331</v>
      </c>
      <c r="I38">
        <f t="shared" si="7"/>
        <v>0</v>
      </c>
      <c r="J38">
        <f t="shared" si="8"/>
        <v>1.650057902277531</v>
      </c>
      <c r="K38">
        <f t="shared" si="9"/>
        <v>0</v>
      </c>
      <c r="L38">
        <f t="shared" si="10"/>
        <v>2.4750868534162964</v>
      </c>
      <c r="M38">
        <f t="shared" si="11"/>
        <v>24.750868534162965</v>
      </c>
      <c r="N38">
        <f t="shared" si="12"/>
        <v>0.33333333333333331</v>
      </c>
      <c r="O38">
        <v>-90</v>
      </c>
      <c r="P38">
        <f t="shared" si="13"/>
        <v>0</v>
      </c>
      <c r="Q38">
        <v>0</v>
      </c>
      <c r="R38">
        <f t="shared" si="14"/>
        <v>22</v>
      </c>
      <c r="S38">
        <f t="shared" si="15"/>
        <v>0</v>
      </c>
      <c r="T38">
        <f t="shared" si="16"/>
        <v>1.2280127902036713</v>
      </c>
      <c r="U38">
        <v>-90</v>
      </c>
      <c r="V38">
        <f t="shared" si="17"/>
        <v>0</v>
      </c>
      <c r="W38">
        <f t="shared" si="18"/>
        <v>0</v>
      </c>
      <c r="X38">
        <f t="shared" si="19"/>
        <v>0</v>
      </c>
      <c r="Y38">
        <f t="shared" si="20"/>
        <v>0</v>
      </c>
      <c r="Z38">
        <f t="shared" si="21"/>
        <v>0</v>
      </c>
      <c r="AA38">
        <f t="shared" si="22"/>
        <v>0</v>
      </c>
      <c r="AB38">
        <f t="shared" si="23"/>
        <v>112</v>
      </c>
      <c r="AC38">
        <f t="shared" si="32"/>
        <v>0</v>
      </c>
      <c r="AD38">
        <f t="shared" si="33"/>
        <v>0</v>
      </c>
      <c r="AE38">
        <f t="shared" si="24"/>
        <v>0</v>
      </c>
      <c r="AF38" t="e">
        <f t="shared" si="25"/>
        <v>#DIV/0!</v>
      </c>
      <c r="AG38">
        <f t="shared" si="26"/>
        <v>0</v>
      </c>
      <c r="AL38">
        <f t="shared" si="27"/>
        <v>144</v>
      </c>
      <c r="AM38">
        <f t="shared" si="28"/>
        <v>34.066647966380749</v>
      </c>
      <c r="AN38">
        <f t="shared" si="34"/>
        <v>34.066647966380749</v>
      </c>
      <c r="AO38">
        <f t="shared" si="29"/>
        <v>0</v>
      </c>
      <c r="AQ38">
        <f t="shared" si="30"/>
        <v>0</v>
      </c>
    </row>
    <row r="39" spans="1:43">
      <c r="A39">
        <f t="shared" si="31"/>
        <v>23</v>
      </c>
      <c r="B39">
        <f t="shared" si="0"/>
        <v>2.3558523658237531</v>
      </c>
      <c r="C39">
        <f t="shared" si="1"/>
        <v>2.3558523658237531</v>
      </c>
      <c r="D39">
        <f t="shared" si="2"/>
        <v>0</v>
      </c>
      <c r="E39">
        <f t="shared" si="3"/>
        <v>2.3558523658237531</v>
      </c>
      <c r="F39">
        <f t="shared" si="4"/>
        <v>2.5593046652474523</v>
      </c>
      <c r="G39">
        <f t="shared" si="5"/>
        <v>23.558523658237533</v>
      </c>
      <c r="H39">
        <f t="shared" si="6"/>
        <v>0.33333333333333331</v>
      </c>
      <c r="I39">
        <f t="shared" si="7"/>
        <v>0</v>
      </c>
      <c r="J39">
        <f t="shared" si="8"/>
        <v>1.5705682438825022</v>
      </c>
      <c r="K39">
        <f t="shared" si="9"/>
        <v>0</v>
      </c>
      <c r="L39">
        <f t="shared" si="10"/>
        <v>2.3558523658237531</v>
      </c>
      <c r="M39">
        <f t="shared" si="11"/>
        <v>23.558523658237533</v>
      </c>
      <c r="N39">
        <f t="shared" si="12"/>
        <v>0.33333333333333331</v>
      </c>
      <c r="O39">
        <v>-90</v>
      </c>
      <c r="P39">
        <f t="shared" si="13"/>
        <v>0</v>
      </c>
      <c r="Q39">
        <v>0</v>
      </c>
      <c r="R39">
        <f t="shared" si="14"/>
        <v>23</v>
      </c>
      <c r="S39">
        <f t="shared" si="15"/>
        <v>0</v>
      </c>
      <c r="T39">
        <f t="shared" si="16"/>
        <v>1.1707815771704566</v>
      </c>
      <c r="U39">
        <v>-90</v>
      </c>
      <c r="V39">
        <f t="shared" si="17"/>
        <v>0</v>
      </c>
      <c r="W39">
        <f t="shared" si="18"/>
        <v>0</v>
      </c>
      <c r="X39">
        <f t="shared" si="19"/>
        <v>0</v>
      </c>
      <c r="Y39">
        <f t="shared" si="20"/>
        <v>0</v>
      </c>
      <c r="Z39">
        <f t="shared" si="21"/>
        <v>0</v>
      </c>
      <c r="AA39">
        <f t="shared" si="22"/>
        <v>0</v>
      </c>
      <c r="AB39">
        <f t="shared" si="23"/>
        <v>113</v>
      </c>
      <c r="AC39">
        <f t="shared" si="32"/>
        <v>0</v>
      </c>
      <c r="AD39">
        <f t="shared" si="33"/>
        <v>0</v>
      </c>
      <c r="AE39">
        <f t="shared" si="24"/>
        <v>0</v>
      </c>
      <c r="AF39" t="e">
        <f t="shared" si="25"/>
        <v>#DIV/0!</v>
      </c>
      <c r="AG39">
        <f t="shared" si="26"/>
        <v>0</v>
      </c>
      <c r="AL39">
        <f t="shared" si="27"/>
        <v>145</v>
      </c>
      <c r="AM39">
        <f t="shared" si="28"/>
        <v>33.645058604298882</v>
      </c>
      <c r="AN39">
        <f t="shared" si="34"/>
        <v>33.645058604298882</v>
      </c>
      <c r="AO39">
        <f t="shared" si="29"/>
        <v>0</v>
      </c>
      <c r="AQ39">
        <f t="shared" si="30"/>
        <v>0</v>
      </c>
    </row>
    <row r="40" spans="1:43">
      <c r="A40">
        <f t="shared" si="31"/>
        <v>24</v>
      </c>
      <c r="B40">
        <f t="shared" si="0"/>
        <v>2.2460367739042164</v>
      </c>
      <c r="C40">
        <f t="shared" si="1"/>
        <v>2.2460367739042164</v>
      </c>
      <c r="D40">
        <f t="shared" si="2"/>
        <v>0</v>
      </c>
      <c r="E40">
        <f t="shared" si="3"/>
        <v>2.2460367739042164</v>
      </c>
      <c r="F40">
        <f t="shared" si="4"/>
        <v>2.4585933355742382</v>
      </c>
      <c r="G40">
        <f t="shared" si="5"/>
        <v>22.460367739042162</v>
      </c>
      <c r="H40">
        <f t="shared" si="6"/>
        <v>0.33333333333333331</v>
      </c>
      <c r="I40">
        <f t="shared" si="7"/>
        <v>0</v>
      </c>
      <c r="J40">
        <f t="shared" si="8"/>
        <v>1.4973578492694777</v>
      </c>
      <c r="K40">
        <f t="shared" si="9"/>
        <v>0</v>
      </c>
      <c r="L40">
        <f t="shared" si="10"/>
        <v>2.2460367739042164</v>
      </c>
      <c r="M40">
        <f t="shared" si="11"/>
        <v>22.460367739042162</v>
      </c>
      <c r="N40">
        <f t="shared" si="12"/>
        <v>0.33333333333333331</v>
      </c>
      <c r="O40">
        <v>-90</v>
      </c>
      <c r="P40">
        <f t="shared" si="13"/>
        <v>0</v>
      </c>
      <c r="Q40">
        <v>0</v>
      </c>
      <c r="R40">
        <f t="shared" si="14"/>
        <v>24</v>
      </c>
      <c r="S40">
        <f t="shared" si="15"/>
        <v>0</v>
      </c>
      <c r="T40">
        <f t="shared" si="16"/>
        <v>1.1175214665213156</v>
      </c>
      <c r="U40">
        <v>-90</v>
      </c>
      <c r="V40">
        <f t="shared" si="17"/>
        <v>0</v>
      </c>
      <c r="W40">
        <f t="shared" si="18"/>
        <v>0</v>
      </c>
      <c r="X40">
        <f t="shared" si="19"/>
        <v>0</v>
      </c>
      <c r="Y40">
        <f t="shared" si="20"/>
        <v>0</v>
      </c>
      <c r="Z40">
        <f t="shared" si="21"/>
        <v>0</v>
      </c>
      <c r="AA40">
        <f t="shared" si="22"/>
        <v>0</v>
      </c>
      <c r="AB40">
        <f t="shared" si="23"/>
        <v>114</v>
      </c>
      <c r="AC40">
        <f t="shared" si="32"/>
        <v>0</v>
      </c>
      <c r="AD40">
        <f t="shared" si="33"/>
        <v>0</v>
      </c>
      <c r="AE40">
        <f t="shared" si="24"/>
        <v>0</v>
      </c>
      <c r="AF40" t="e">
        <f t="shared" si="25"/>
        <v>#DIV/0!</v>
      </c>
      <c r="AG40">
        <f t="shared" si="26"/>
        <v>0</v>
      </c>
      <c r="AL40">
        <f t="shared" si="27"/>
        <v>146</v>
      </c>
      <c r="AM40">
        <f t="shared" si="28"/>
        <v>33.298864548346657</v>
      </c>
      <c r="AN40">
        <f t="shared" si="34"/>
        <v>33.298864548346657</v>
      </c>
      <c r="AO40">
        <f t="shared" si="29"/>
        <v>0</v>
      </c>
      <c r="AQ40">
        <f t="shared" si="30"/>
        <v>0</v>
      </c>
    </row>
    <row r="41" spans="1:43">
      <c r="A41">
        <f t="shared" si="31"/>
        <v>25</v>
      </c>
      <c r="B41">
        <f t="shared" si="0"/>
        <v>2.1445069205095586</v>
      </c>
      <c r="C41">
        <f t="shared" si="1"/>
        <v>2.1445069205095586</v>
      </c>
      <c r="D41">
        <f t="shared" si="2"/>
        <v>0</v>
      </c>
      <c r="E41">
        <f t="shared" si="3"/>
        <v>2.1445069205095586</v>
      </c>
      <c r="F41">
        <f t="shared" si="4"/>
        <v>2.3662015831524985</v>
      </c>
      <c r="G41">
        <f t="shared" si="5"/>
        <v>21.445069205095585</v>
      </c>
      <c r="H41">
        <f t="shared" si="6"/>
        <v>0.33333333333333331</v>
      </c>
      <c r="I41">
        <f t="shared" si="7"/>
        <v>0</v>
      </c>
      <c r="J41">
        <f t="shared" si="8"/>
        <v>1.4296712803397058</v>
      </c>
      <c r="K41">
        <f t="shared" si="9"/>
        <v>0</v>
      </c>
      <c r="L41">
        <f t="shared" si="10"/>
        <v>2.1445069205095586</v>
      </c>
      <c r="M41">
        <f t="shared" si="11"/>
        <v>21.445069205095585</v>
      </c>
      <c r="N41">
        <f t="shared" si="12"/>
        <v>0.33333333333333331</v>
      </c>
      <c r="O41">
        <v>-90</v>
      </c>
      <c r="P41">
        <f t="shared" si="13"/>
        <v>0</v>
      </c>
      <c r="Q41">
        <v>0</v>
      </c>
      <c r="R41">
        <f t="shared" si="14"/>
        <v>25</v>
      </c>
      <c r="S41">
        <f t="shared" si="15"/>
        <v>0</v>
      </c>
      <c r="T41">
        <f t="shared" si="16"/>
        <v>1.0679340360174574</v>
      </c>
      <c r="U41">
        <v>-90</v>
      </c>
      <c r="V41">
        <f t="shared" si="17"/>
        <v>0</v>
      </c>
      <c r="W41">
        <f t="shared" si="18"/>
        <v>0</v>
      </c>
      <c r="X41">
        <f t="shared" si="19"/>
        <v>0</v>
      </c>
      <c r="Y41">
        <f t="shared" si="20"/>
        <v>0</v>
      </c>
      <c r="Z41">
        <f t="shared" si="21"/>
        <v>0</v>
      </c>
      <c r="AA41">
        <f t="shared" si="22"/>
        <v>0</v>
      </c>
      <c r="AB41">
        <f t="shared" si="23"/>
        <v>115</v>
      </c>
      <c r="AC41">
        <f t="shared" si="32"/>
        <v>0</v>
      </c>
      <c r="AD41">
        <f t="shared" si="33"/>
        <v>0</v>
      </c>
      <c r="AE41">
        <f t="shared" si="24"/>
        <v>0</v>
      </c>
      <c r="AF41" t="e">
        <f t="shared" si="25"/>
        <v>#DIV/0!</v>
      </c>
      <c r="AG41">
        <f t="shared" si="26"/>
        <v>0</v>
      </c>
      <c r="AL41">
        <f t="shared" si="27"/>
        <v>147</v>
      </c>
      <c r="AM41">
        <f t="shared" si="28"/>
        <v>33.022510715505724</v>
      </c>
      <c r="AN41">
        <f t="shared" si="34"/>
        <v>33.022510715505724</v>
      </c>
      <c r="AO41">
        <f t="shared" si="29"/>
        <v>0</v>
      </c>
      <c r="AQ41">
        <f t="shared" si="30"/>
        <v>0</v>
      </c>
    </row>
    <row r="42" spans="1:43">
      <c r="A42">
        <f t="shared" si="31"/>
        <v>26</v>
      </c>
      <c r="B42">
        <f t="shared" si="0"/>
        <v>2.050303841579296</v>
      </c>
      <c r="C42">
        <f t="shared" si="1"/>
        <v>2.050303841579296</v>
      </c>
      <c r="D42">
        <f t="shared" si="2"/>
        <v>0</v>
      </c>
      <c r="E42">
        <f t="shared" si="3"/>
        <v>2.050303841579296</v>
      </c>
      <c r="F42">
        <f t="shared" si="4"/>
        <v>2.2811720327048595</v>
      </c>
      <c r="G42">
        <f t="shared" si="5"/>
        <v>20.503038415792961</v>
      </c>
      <c r="H42">
        <f t="shared" si="6"/>
        <v>0.33333333333333331</v>
      </c>
      <c r="I42">
        <f t="shared" si="7"/>
        <v>0</v>
      </c>
      <c r="J42">
        <f t="shared" si="8"/>
        <v>1.3668692277195307</v>
      </c>
      <c r="K42">
        <f t="shared" si="9"/>
        <v>0</v>
      </c>
      <c r="L42">
        <f t="shared" si="10"/>
        <v>2.050303841579296</v>
      </c>
      <c r="M42">
        <f t="shared" si="11"/>
        <v>20.503038415792961</v>
      </c>
      <c r="N42">
        <f t="shared" si="12"/>
        <v>0.33333333333333331</v>
      </c>
      <c r="O42">
        <v>-90</v>
      </c>
      <c r="P42">
        <f t="shared" si="13"/>
        <v>0</v>
      </c>
      <c r="Q42">
        <v>0</v>
      </c>
      <c r="R42">
        <f t="shared" si="14"/>
        <v>26</v>
      </c>
      <c r="S42">
        <f t="shared" si="15"/>
        <v>0</v>
      </c>
      <c r="T42">
        <f t="shared" si="16"/>
        <v>1.0216979400431214</v>
      </c>
      <c r="U42">
        <v>-90</v>
      </c>
      <c r="V42">
        <f t="shared" si="17"/>
        <v>0</v>
      </c>
      <c r="W42">
        <f t="shared" si="18"/>
        <v>0</v>
      </c>
      <c r="X42">
        <f t="shared" si="19"/>
        <v>0</v>
      </c>
      <c r="Y42">
        <f t="shared" si="20"/>
        <v>0</v>
      </c>
      <c r="Z42">
        <f t="shared" si="21"/>
        <v>0</v>
      </c>
      <c r="AA42">
        <f t="shared" si="22"/>
        <v>0</v>
      </c>
      <c r="AB42">
        <f t="shared" si="23"/>
        <v>116</v>
      </c>
      <c r="AC42">
        <f t="shared" si="32"/>
        <v>0</v>
      </c>
      <c r="AD42">
        <f t="shared" si="33"/>
        <v>0</v>
      </c>
      <c r="AE42">
        <f t="shared" si="24"/>
        <v>0</v>
      </c>
      <c r="AF42" t="e">
        <f t="shared" si="25"/>
        <v>#DIV/0!</v>
      </c>
      <c r="AG42">
        <f t="shared" si="26"/>
        <v>0</v>
      </c>
      <c r="AL42">
        <f t="shared" si="27"/>
        <v>148</v>
      </c>
      <c r="AM42">
        <f t="shared" si="28"/>
        <v>32.81172032704859</v>
      </c>
      <c r="AN42">
        <f t="shared" si="34"/>
        <v>32.81172032704859</v>
      </c>
      <c r="AO42">
        <f t="shared" si="29"/>
        <v>0</v>
      </c>
      <c r="AQ42">
        <f t="shared" si="30"/>
        <v>0</v>
      </c>
    </row>
    <row r="43" spans="1:43">
      <c r="A43">
        <f t="shared" si="31"/>
        <v>27</v>
      </c>
      <c r="B43">
        <f t="shared" si="0"/>
        <v>1.9626105055051504</v>
      </c>
      <c r="C43">
        <f t="shared" si="1"/>
        <v>1.9626105055051504</v>
      </c>
      <c r="D43">
        <f t="shared" si="2"/>
        <v>0</v>
      </c>
      <c r="E43">
        <f t="shared" si="3"/>
        <v>1.9626105055051504</v>
      </c>
      <c r="F43">
        <f t="shared" si="4"/>
        <v>2.2026892645852669</v>
      </c>
      <c r="G43">
        <f t="shared" si="5"/>
        <v>19.626105055051504</v>
      </c>
      <c r="H43">
        <f t="shared" si="6"/>
        <v>0.33333333333333331</v>
      </c>
      <c r="I43">
        <f t="shared" si="7"/>
        <v>0</v>
      </c>
      <c r="J43">
        <f t="shared" si="8"/>
        <v>1.3084070036701003</v>
      </c>
      <c r="K43">
        <f t="shared" si="9"/>
        <v>0</v>
      </c>
      <c r="L43">
        <f t="shared" si="10"/>
        <v>1.9626105055051504</v>
      </c>
      <c r="M43">
        <f t="shared" si="11"/>
        <v>19.626105055051504</v>
      </c>
      <c r="N43">
        <f t="shared" si="12"/>
        <v>0.33333333333333331</v>
      </c>
      <c r="O43">
        <v>-90</v>
      </c>
      <c r="P43">
        <f t="shared" si="13"/>
        <v>0</v>
      </c>
      <c r="Q43">
        <v>0</v>
      </c>
      <c r="R43">
        <f t="shared" si="14"/>
        <v>27</v>
      </c>
      <c r="S43">
        <f t="shared" si="15"/>
        <v>0</v>
      </c>
      <c r="T43">
        <f t="shared" si="16"/>
        <v>0.97850244174057699</v>
      </c>
      <c r="U43">
        <v>-90</v>
      </c>
      <c r="V43">
        <f t="shared" si="17"/>
        <v>0</v>
      </c>
      <c r="W43">
        <f t="shared" si="18"/>
        <v>0</v>
      </c>
      <c r="X43">
        <f t="shared" si="19"/>
        <v>0</v>
      </c>
      <c r="Y43">
        <f t="shared" si="20"/>
        <v>0</v>
      </c>
      <c r="Z43">
        <f t="shared" si="21"/>
        <v>0</v>
      </c>
      <c r="AA43">
        <f t="shared" si="22"/>
        <v>0</v>
      </c>
      <c r="AB43">
        <f t="shared" si="23"/>
        <v>117</v>
      </c>
      <c r="AC43">
        <f t="shared" si="32"/>
        <v>0</v>
      </c>
      <c r="AD43">
        <f t="shared" si="33"/>
        <v>0</v>
      </c>
      <c r="AE43">
        <f t="shared" si="24"/>
        <v>0</v>
      </c>
      <c r="AF43" t="e">
        <f t="shared" si="25"/>
        <v>#DIV/0!</v>
      </c>
      <c r="AG43">
        <f t="shared" si="26"/>
        <v>0</v>
      </c>
      <c r="AL43">
        <f t="shared" si="27"/>
        <v>149</v>
      </c>
      <c r="AM43">
        <f t="shared" si="28"/>
        <v>32.66332396157798</v>
      </c>
      <c r="AN43">
        <f t="shared" si="34"/>
        <v>32.66332396157798</v>
      </c>
      <c r="AO43">
        <f t="shared" si="29"/>
        <v>0</v>
      </c>
      <c r="AQ43">
        <f t="shared" si="30"/>
        <v>0</v>
      </c>
    </row>
    <row r="44" spans="1:43">
      <c r="A44">
        <f t="shared" si="31"/>
        <v>28</v>
      </c>
      <c r="B44">
        <f t="shared" si="0"/>
        <v>1.8807264653463318</v>
      </c>
      <c r="C44">
        <f t="shared" si="1"/>
        <v>1.8807264653463318</v>
      </c>
      <c r="D44">
        <f t="shared" si="2"/>
        <v>0</v>
      </c>
      <c r="E44">
        <f t="shared" si="3"/>
        <v>1.8807264653463318</v>
      </c>
      <c r="F44">
        <f t="shared" si="4"/>
        <v>2.1300544681895124</v>
      </c>
      <c r="G44">
        <f t="shared" si="5"/>
        <v>18.807264653463317</v>
      </c>
      <c r="H44">
        <f t="shared" si="6"/>
        <v>0.33333333333333331</v>
      </c>
      <c r="I44">
        <f t="shared" si="7"/>
        <v>0</v>
      </c>
      <c r="J44">
        <f t="shared" si="8"/>
        <v>1.2538176435642212</v>
      </c>
      <c r="K44">
        <f t="shared" si="9"/>
        <v>0</v>
      </c>
      <c r="L44">
        <f t="shared" si="10"/>
        <v>1.8807264653463318</v>
      </c>
      <c r="M44">
        <f t="shared" si="11"/>
        <v>18.807264653463317</v>
      </c>
      <c r="N44">
        <f t="shared" si="12"/>
        <v>0.33333333333333331</v>
      </c>
      <c r="O44">
        <v>-90</v>
      </c>
      <c r="P44">
        <f t="shared" si="13"/>
        <v>0</v>
      </c>
      <c r="Q44">
        <v>0</v>
      </c>
      <c r="R44">
        <f t="shared" si="14"/>
        <v>28</v>
      </c>
      <c r="S44">
        <f t="shared" si="15"/>
        <v>0</v>
      </c>
      <c r="T44">
        <f t="shared" si="16"/>
        <v>0.93806019568882504</v>
      </c>
      <c r="U44">
        <v>-90</v>
      </c>
      <c r="V44">
        <f t="shared" si="17"/>
        <v>0</v>
      </c>
      <c r="W44">
        <f t="shared" si="18"/>
        <v>0</v>
      </c>
      <c r="X44">
        <f t="shared" si="19"/>
        <v>0</v>
      </c>
      <c r="Y44">
        <f t="shared" si="20"/>
        <v>0</v>
      </c>
      <c r="Z44">
        <f t="shared" si="21"/>
        <v>0</v>
      </c>
      <c r="AA44">
        <f t="shared" si="22"/>
        <v>0</v>
      </c>
      <c r="AB44">
        <f t="shared" si="23"/>
        <v>118</v>
      </c>
      <c r="AC44">
        <f t="shared" si="32"/>
        <v>0</v>
      </c>
      <c r="AD44">
        <f t="shared" si="33"/>
        <v>0</v>
      </c>
      <c r="AE44">
        <f t="shared" si="24"/>
        <v>0</v>
      </c>
      <c r="AF44" t="e">
        <f t="shared" si="25"/>
        <v>#DIV/0!</v>
      </c>
      <c r="AG44">
        <f t="shared" si="26"/>
        <v>0</v>
      </c>
      <c r="AL44">
        <f t="shared" si="27"/>
        <v>150</v>
      </c>
      <c r="AM44">
        <f t="shared" si="28"/>
        <v>32.575137931192735</v>
      </c>
      <c r="AN44">
        <f t="shared" si="34"/>
        <v>32.575137931192735</v>
      </c>
      <c r="AO44">
        <f t="shared" si="29"/>
        <v>0</v>
      </c>
      <c r="AQ44">
        <f t="shared" si="30"/>
        <v>0</v>
      </c>
    </row>
    <row r="45" spans="1:43">
      <c r="A45">
        <f t="shared" si="31"/>
        <v>29</v>
      </c>
      <c r="B45">
        <f t="shared" si="0"/>
        <v>1.8040477552714236</v>
      </c>
      <c r="C45">
        <f t="shared" si="1"/>
        <v>1.8040477552714236</v>
      </c>
      <c r="D45">
        <f t="shared" si="2"/>
        <v>0</v>
      </c>
      <c r="E45">
        <f t="shared" si="3"/>
        <v>1.8040477552714236</v>
      </c>
      <c r="F45">
        <f t="shared" si="4"/>
        <v>2.0626653396273142</v>
      </c>
      <c r="G45">
        <f t="shared" si="5"/>
        <v>18.040477552714236</v>
      </c>
      <c r="H45">
        <f t="shared" si="6"/>
        <v>0.33333333333333331</v>
      </c>
      <c r="I45">
        <f t="shared" si="7"/>
        <v>0</v>
      </c>
      <c r="J45">
        <f t="shared" si="8"/>
        <v>1.2026985035142823</v>
      </c>
      <c r="K45">
        <f t="shared" si="9"/>
        <v>0</v>
      </c>
      <c r="L45">
        <f t="shared" si="10"/>
        <v>1.8040477552714236</v>
      </c>
      <c r="M45">
        <f t="shared" si="11"/>
        <v>18.040477552714236</v>
      </c>
      <c r="N45">
        <f t="shared" si="12"/>
        <v>0.33333333333333331</v>
      </c>
      <c r="O45">
        <v>-90</v>
      </c>
      <c r="P45">
        <f t="shared" si="13"/>
        <v>0</v>
      </c>
      <c r="Q45">
        <v>0</v>
      </c>
      <c r="R45">
        <f t="shared" si="14"/>
        <v>29</v>
      </c>
      <c r="S45">
        <f t="shared" si="15"/>
        <v>0</v>
      </c>
      <c r="T45">
        <f t="shared" si="16"/>
        <v>0.90011101267459614</v>
      </c>
      <c r="U45">
        <v>-90</v>
      </c>
      <c r="V45">
        <f t="shared" si="17"/>
        <v>0</v>
      </c>
      <c r="W45">
        <f t="shared" si="18"/>
        <v>0</v>
      </c>
      <c r="X45">
        <f t="shared" si="19"/>
        <v>0</v>
      </c>
      <c r="Y45">
        <f t="shared" si="20"/>
        <v>0</v>
      </c>
      <c r="Z45">
        <f t="shared" si="21"/>
        <v>0</v>
      </c>
      <c r="AA45">
        <f t="shared" si="22"/>
        <v>0</v>
      </c>
      <c r="AB45">
        <f t="shared" si="23"/>
        <v>119</v>
      </c>
      <c r="AC45">
        <f t="shared" si="32"/>
        <v>0</v>
      </c>
      <c r="AD45">
        <f t="shared" si="33"/>
        <v>0</v>
      </c>
      <c r="AE45">
        <f t="shared" si="24"/>
        <v>0</v>
      </c>
      <c r="AF45" t="e">
        <f t="shared" si="25"/>
        <v>#DIV/0!</v>
      </c>
      <c r="AG45">
        <f t="shared" si="26"/>
        <v>0</v>
      </c>
      <c r="AL45">
        <f t="shared" si="27"/>
        <v>151</v>
      </c>
      <c r="AM45">
        <f t="shared" si="28"/>
        <v>32.545883032998624</v>
      </c>
      <c r="AN45">
        <f t="shared" si="34"/>
        <v>32.545883032998624</v>
      </c>
      <c r="AO45">
        <f t="shared" si="29"/>
        <v>0</v>
      </c>
      <c r="AQ45">
        <f t="shared" si="30"/>
        <v>0</v>
      </c>
    </row>
    <row r="46" spans="1:43">
      <c r="A46">
        <f t="shared" si="31"/>
        <v>30</v>
      </c>
      <c r="B46">
        <f t="shared" si="0"/>
        <v>1.7320508075688767</v>
      </c>
      <c r="C46">
        <f t="shared" si="1"/>
        <v>1.7320508075688767</v>
      </c>
      <c r="D46">
        <f t="shared" si="2"/>
        <v>0</v>
      </c>
      <c r="E46">
        <f t="shared" si="3"/>
        <v>1.7320508075688767</v>
      </c>
      <c r="F46">
        <f t="shared" si="4"/>
        <v>2</v>
      </c>
      <c r="G46">
        <f t="shared" si="5"/>
        <v>17.320508075688767</v>
      </c>
      <c r="H46">
        <f t="shared" si="6"/>
        <v>0.33333333333333331</v>
      </c>
      <c r="I46">
        <f t="shared" si="7"/>
        <v>0</v>
      </c>
      <c r="J46">
        <f t="shared" si="8"/>
        <v>1.1547005383792512</v>
      </c>
      <c r="K46">
        <f t="shared" si="9"/>
        <v>0</v>
      </c>
      <c r="L46">
        <f t="shared" si="10"/>
        <v>1.7320508075688767</v>
      </c>
      <c r="M46">
        <f t="shared" si="11"/>
        <v>17.320508075688767</v>
      </c>
      <c r="N46">
        <f t="shared" si="12"/>
        <v>0.33333333333333331</v>
      </c>
      <c r="O46">
        <v>-90</v>
      </c>
      <c r="P46">
        <f t="shared" si="13"/>
        <v>0</v>
      </c>
      <c r="Q46">
        <v>0</v>
      </c>
      <c r="R46">
        <f t="shared" si="14"/>
        <v>30</v>
      </c>
      <c r="S46">
        <f t="shared" si="15"/>
        <v>0</v>
      </c>
      <c r="T46">
        <f t="shared" si="16"/>
        <v>0.86442168428170207</v>
      </c>
      <c r="U46">
        <v>-90</v>
      </c>
      <c r="V46">
        <f t="shared" si="17"/>
        <v>0</v>
      </c>
      <c r="W46">
        <f t="shared" si="18"/>
        <v>0</v>
      </c>
      <c r="X46">
        <f t="shared" si="19"/>
        <v>0</v>
      </c>
      <c r="Y46">
        <f t="shared" si="20"/>
        <v>0</v>
      </c>
      <c r="Z46">
        <f t="shared" si="21"/>
        <v>0</v>
      </c>
      <c r="AA46">
        <f t="shared" si="22"/>
        <v>0</v>
      </c>
      <c r="AB46">
        <f t="shared" si="23"/>
        <v>120</v>
      </c>
      <c r="AC46">
        <f t="shared" si="32"/>
        <v>0</v>
      </c>
      <c r="AD46">
        <f t="shared" si="33"/>
        <v>0</v>
      </c>
      <c r="AE46">
        <f t="shared" si="24"/>
        <v>0</v>
      </c>
      <c r="AF46" t="e">
        <f t="shared" si="25"/>
        <v>#DIV/0!</v>
      </c>
      <c r="AG46">
        <f t="shared" si="26"/>
        <v>0</v>
      </c>
      <c r="AL46">
        <f t="shared" si="27"/>
        <v>152</v>
      </c>
      <c r="AM46">
        <f t="shared" si="28"/>
        <v>32.575137931192742</v>
      </c>
      <c r="AN46">
        <f t="shared" si="34"/>
        <v>32.575137931192742</v>
      </c>
      <c r="AO46">
        <f t="shared" si="29"/>
        <v>0</v>
      </c>
      <c r="AQ46">
        <f t="shared" si="30"/>
        <v>0</v>
      </c>
    </row>
    <row r="47" spans="1:43">
      <c r="A47">
        <f t="shared" si="31"/>
        <v>31</v>
      </c>
      <c r="B47">
        <f t="shared" si="0"/>
        <v>1.6642794823505183</v>
      </c>
      <c r="C47">
        <f t="shared" si="1"/>
        <v>1.6642794823505183</v>
      </c>
      <c r="D47">
        <f t="shared" si="2"/>
        <v>0</v>
      </c>
      <c r="E47">
        <f t="shared" si="3"/>
        <v>1.6642794823505183</v>
      </c>
      <c r="F47">
        <f t="shared" si="4"/>
        <v>1.9416040264103567</v>
      </c>
      <c r="G47">
        <f t="shared" si="5"/>
        <v>16.642794823505184</v>
      </c>
      <c r="H47">
        <f t="shared" si="6"/>
        <v>0.33333333333333331</v>
      </c>
      <c r="I47">
        <f t="shared" si="7"/>
        <v>0</v>
      </c>
      <c r="J47">
        <f t="shared" si="8"/>
        <v>1.1095196549003454</v>
      </c>
      <c r="K47">
        <f t="shared" si="9"/>
        <v>0</v>
      </c>
      <c r="L47">
        <f t="shared" si="10"/>
        <v>1.6642794823505183</v>
      </c>
      <c r="M47">
        <f t="shared" si="11"/>
        <v>16.642794823505184</v>
      </c>
      <c r="N47">
        <f t="shared" si="12"/>
        <v>0.33333333333333331</v>
      </c>
      <c r="O47">
        <v>-90</v>
      </c>
      <c r="P47">
        <f t="shared" si="13"/>
        <v>0</v>
      </c>
      <c r="Q47">
        <v>0</v>
      </c>
      <c r="R47">
        <f t="shared" si="14"/>
        <v>31</v>
      </c>
      <c r="S47">
        <f t="shared" si="15"/>
        <v>0</v>
      </c>
      <c r="T47">
        <f t="shared" si="16"/>
        <v>0.83078416163300839</v>
      </c>
      <c r="U47">
        <v>-90</v>
      </c>
      <c r="V47">
        <f t="shared" si="17"/>
        <v>0</v>
      </c>
      <c r="W47">
        <f t="shared" si="18"/>
        <v>0</v>
      </c>
      <c r="X47">
        <f t="shared" si="19"/>
        <v>0</v>
      </c>
      <c r="Y47">
        <f t="shared" si="20"/>
        <v>0</v>
      </c>
      <c r="Z47">
        <f t="shared" si="21"/>
        <v>0</v>
      </c>
      <c r="AA47">
        <f t="shared" si="22"/>
        <v>0</v>
      </c>
      <c r="AB47">
        <f t="shared" si="23"/>
        <v>121</v>
      </c>
      <c r="AC47">
        <f t="shared" si="32"/>
        <v>0</v>
      </c>
      <c r="AD47">
        <f t="shared" si="33"/>
        <v>0</v>
      </c>
      <c r="AE47">
        <f t="shared" si="24"/>
        <v>0</v>
      </c>
      <c r="AF47" t="e">
        <f t="shared" si="25"/>
        <v>#DIV/0!</v>
      </c>
      <c r="AG47">
        <f t="shared" si="26"/>
        <v>0</v>
      </c>
      <c r="AL47">
        <f t="shared" si="27"/>
        <v>153</v>
      </c>
      <c r="AM47">
        <f t="shared" si="28"/>
        <v>32.663323961578008</v>
      </c>
      <c r="AN47">
        <f t="shared" si="34"/>
        <v>32.663323961578008</v>
      </c>
      <c r="AO47">
        <f t="shared" si="29"/>
        <v>0</v>
      </c>
      <c r="AQ47">
        <f t="shared" si="30"/>
        <v>0</v>
      </c>
    </row>
    <row r="48" spans="1:43">
      <c r="A48">
        <f t="shared" si="31"/>
        <v>32</v>
      </c>
      <c r="B48">
        <f t="shared" si="0"/>
        <v>1.6003345290410507</v>
      </c>
      <c r="C48">
        <f t="shared" si="1"/>
        <v>1.6003345290410507</v>
      </c>
      <c r="D48">
        <f t="shared" si="2"/>
        <v>0</v>
      </c>
      <c r="E48">
        <f t="shared" si="3"/>
        <v>1.6003345290410507</v>
      </c>
      <c r="F48">
        <f t="shared" si="4"/>
        <v>1.8870799147998585</v>
      </c>
      <c r="G48">
        <f t="shared" si="5"/>
        <v>16.003345290410508</v>
      </c>
      <c r="H48">
        <f t="shared" si="6"/>
        <v>0.33333333333333331</v>
      </c>
      <c r="I48">
        <f t="shared" si="7"/>
        <v>0</v>
      </c>
      <c r="J48">
        <f t="shared" si="8"/>
        <v>1.0668896860273671</v>
      </c>
      <c r="K48">
        <f t="shared" si="9"/>
        <v>0</v>
      </c>
      <c r="L48">
        <f t="shared" si="10"/>
        <v>1.6003345290410507</v>
      </c>
      <c r="M48">
        <f t="shared" si="11"/>
        <v>16.003345290410508</v>
      </c>
      <c r="N48">
        <f t="shared" si="12"/>
        <v>0.33333333333333331</v>
      </c>
      <c r="O48">
        <v>-90</v>
      </c>
      <c r="P48">
        <f t="shared" si="13"/>
        <v>0</v>
      </c>
      <c r="Q48">
        <v>0</v>
      </c>
      <c r="R48">
        <f t="shared" si="14"/>
        <v>32</v>
      </c>
      <c r="S48">
        <f t="shared" si="15"/>
        <v>0</v>
      </c>
      <c r="T48">
        <f t="shared" si="16"/>
        <v>0.79901314970887471</v>
      </c>
      <c r="U48">
        <v>-90</v>
      </c>
      <c r="V48">
        <f t="shared" si="17"/>
        <v>0</v>
      </c>
      <c r="W48">
        <f t="shared" si="18"/>
        <v>0</v>
      </c>
      <c r="X48">
        <f t="shared" si="19"/>
        <v>0</v>
      </c>
      <c r="Y48">
        <f t="shared" si="20"/>
        <v>0</v>
      </c>
      <c r="Z48">
        <f t="shared" si="21"/>
        <v>0</v>
      </c>
      <c r="AA48">
        <f t="shared" si="22"/>
        <v>0</v>
      </c>
      <c r="AB48">
        <f t="shared" si="23"/>
        <v>122</v>
      </c>
      <c r="AC48">
        <f t="shared" si="32"/>
        <v>0</v>
      </c>
      <c r="AD48">
        <f t="shared" si="33"/>
        <v>0</v>
      </c>
      <c r="AE48">
        <f t="shared" si="24"/>
        <v>0</v>
      </c>
      <c r="AF48" t="e">
        <f t="shared" si="25"/>
        <v>#DIV/0!</v>
      </c>
      <c r="AG48">
        <f t="shared" si="26"/>
        <v>0</v>
      </c>
      <c r="AL48">
        <f t="shared" si="27"/>
        <v>154</v>
      </c>
      <c r="AM48">
        <f t="shared" si="28"/>
        <v>32.811720327048604</v>
      </c>
      <c r="AN48">
        <f t="shared" si="34"/>
        <v>32.811720327048604</v>
      </c>
      <c r="AO48">
        <f t="shared" si="29"/>
        <v>0</v>
      </c>
      <c r="AQ48">
        <f t="shared" si="30"/>
        <v>0</v>
      </c>
    </row>
    <row r="49" spans="1:43">
      <c r="A49">
        <f t="shared" si="31"/>
        <v>33</v>
      </c>
      <c r="B49">
        <f t="shared" si="0"/>
        <v>1.5398649638145829</v>
      </c>
      <c r="C49">
        <f t="shared" si="1"/>
        <v>1.5398649638145829</v>
      </c>
      <c r="D49">
        <f t="shared" si="2"/>
        <v>0</v>
      </c>
      <c r="E49">
        <f t="shared" si="3"/>
        <v>1.5398649638145829</v>
      </c>
      <c r="F49">
        <f t="shared" si="4"/>
        <v>1.8360784587766632</v>
      </c>
      <c r="G49">
        <f t="shared" si="5"/>
        <v>15.39864963814583</v>
      </c>
      <c r="H49">
        <f t="shared" si="6"/>
        <v>0.33333333333333331</v>
      </c>
      <c r="I49">
        <f t="shared" si="7"/>
        <v>0</v>
      </c>
      <c r="J49">
        <f t="shared" si="8"/>
        <v>1.0265766425430554</v>
      </c>
      <c r="K49">
        <f t="shared" si="9"/>
        <v>0</v>
      </c>
      <c r="L49">
        <f t="shared" si="10"/>
        <v>1.5398649638145829</v>
      </c>
      <c r="M49">
        <f t="shared" si="11"/>
        <v>15.39864963814583</v>
      </c>
      <c r="N49">
        <f t="shared" si="12"/>
        <v>0.33333333333333331</v>
      </c>
      <c r="O49">
        <v>-90</v>
      </c>
      <c r="P49">
        <f t="shared" si="13"/>
        <v>0</v>
      </c>
      <c r="Q49">
        <v>0</v>
      </c>
      <c r="R49">
        <f t="shared" si="14"/>
        <v>33</v>
      </c>
      <c r="S49">
        <f t="shared" si="15"/>
        <v>0</v>
      </c>
      <c r="T49">
        <f t="shared" si="16"/>
        <v>0.76894360851883237</v>
      </c>
      <c r="U49">
        <v>-90</v>
      </c>
      <c r="V49">
        <f t="shared" si="17"/>
        <v>0</v>
      </c>
      <c r="W49">
        <f t="shared" si="18"/>
        <v>0</v>
      </c>
      <c r="X49">
        <f t="shared" si="19"/>
        <v>0</v>
      </c>
      <c r="Y49">
        <f t="shared" si="20"/>
        <v>0</v>
      </c>
      <c r="Z49">
        <f t="shared" si="21"/>
        <v>0</v>
      </c>
      <c r="AA49">
        <f t="shared" si="22"/>
        <v>0</v>
      </c>
      <c r="AB49">
        <f t="shared" si="23"/>
        <v>123</v>
      </c>
      <c r="AC49">
        <f t="shared" si="32"/>
        <v>0</v>
      </c>
      <c r="AD49">
        <f t="shared" si="33"/>
        <v>0</v>
      </c>
      <c r="AE49">
        <f t="shared" si="24"/>
        <v>0</v>
      </c>
      <c r="AF49" t="e">
        <f t="shared" si="25"/>
        <v>#DIV/0!</v>
      </c>
      <c r="AG49">
        <f t="shared" si="26"/>
        <v>0</v>
      </c>
      <c r="AL49">
        <f t="shared" si="27"/>
        <v>155</v>
      </c>
      <c r="AM49">
        <f t="shared" si="28"/>
        <v>33.022510715505746</v>
      </c>
      <c r="AN49">
        <f t="shared" si="34"/>
        <v>33.022510715505746</v>
      </c>
      <c r="AO49">
        <f t="shared" si="29"/>
        <v>0</v>
      </c>
      <c r="AQ49">
        <f t="shared" si="30"/>
        <v>0</v>
      </c>
    </row>
    <row r="50" spans="1:43">
      <c r="A50">
        <f t="shared" si="31"/>
        <v>34</v>
      </c>
      <c r="B50">
        <f t="shared" si="0"/>
        <v>1.4825609685127403</v>
      </c>
      <c r="C50">
        <f t="shared" si="1"/>
        <v>1.4825609685127403</v>
      </c>
      <c r="D50">
        <f t="shared" si="2"/>
        <v>0</v>
      </c>
      <c r="E50">
        <f t="shared" si="3"/>
        <v>1.4825609685127403</v>
      </c>
      <c r="F50">
        <f t="shared" si="4"/>
        <v>1.7882916499714003</v>
      </c>
      <c r="G50">
        <f t="shared" si="5"/>
        <v>14.825609685127404</v>
      </c>
      <c r="H50">
        <f t="shared" si="6"/>
        <v>0.33333333333333331</v>
      </c>
      <c r="I50">
        <f t="shared" si="7"/>
        <v>0</v>
      </c>
      <c r="J50">
        <f t="shared" si="8"/>
        <v>0.98837397900849355</v>
      </c>
      <c r="K50">
        <f t="shared" si="9"/>
        <v>0</v>
      </c>
      <c r="L50">
        <f t="shared" si="10"/>
        <v>1.4825609685127403</v>
      </c>
      <c r="M50">
        <f t="shared" si="11"/>
        <v>14.825609685127404</v>
      </c>
      <c r="N50">
        <f t="shared" si="12"/>
        <v>0.33333333333333331</v>
      </c>
      <c r="O50">
        <v>-90</v>
      </c>
      <c r="P50">
        <f t="shared" si="13"/>
        <v>0</v>
      </c>
      <c r="Q50">
        <v>0</v>
      </c>
      <c r="R50">
        <f t="shared" si="14"/>
        <v>34</v>
      </c>
      <c r="S50">
        <f t="shared" si="15"/>
        <v>0</v>
      </c>
      <c r="T50">
        <f t="shared" si="16"/>
        <v>0.74042838075786632</v>
      </c>
      <c r="U50">
        <v>-90</v>
      </c>
      <c r="V50">
        <f t="shared" si="17"/>
        <v>0</v>
      </c>
      <c r="W50">
        <f t="shared" si="18"/>
        <v>0</v>
      </c>
      <c r="X50">
        <f t="shared" si="19"/>
        <v>0</v>
      </c>
      <c r="Y50">
        <f t="shared" si="20"/>
        <v>0</v>
      </c>
      <c r="Z50">
        <f t="shared" si="21"/>
        <v>0</v>
      </c>
      <c r="AA50">
        <f t="shared" si="22"/>
        <v>0</v>
      </c>
      <c r="AB50">
        <f t="shared" si="23"/>
        <v>124</v>
      </c>
      <c r="AC50">
        <f t="shared" si="32"/>
        <v>0</v>
      </c>
      <c r="AD50">
        <f t="shared" si="33"/>
        <v>0</v>
      </c>
      <c r="AE50">
        <f t="shared" si="24"/>
        <v>0</v>
      </c>
      <c r="AF50" t="e">
        <f t="shared" si="25"/>
        <v>#DIV/0!</v>
      </c>
      <c r="AG50">
        <f t="shared" si="26"/>
        <v>0</v>
      </c>
      <c r="AL50">
        <f t="shared" si="27"/>
        <v>156</v>
      </c>
      <c r="AM50">
        <f t="shared" si="28"/>
        <v>33.298864548346643</v>
      </c>
      <c r="AN50">
        <f t="shared" si="34"/>
        <v>33.298864548346643</v>
      </c>
      <c r="AO50">
        <f t="shared" si="29"/>
        <v>0</v>
      </c>
      <c r="AQ50">
        <f t="shared" si="30"/>
        <v>0</v>
      </c>
    </row>
    <row r="51" spans="1:43">
      <c r="A51">
        <f t="shared" si="31"/>
        <v>35</v>
      </c>
      <c r="B51">
        <f t="shared" si="0"/>
        <v>1.4281480067421144</v>
      </c>
      <c r="C51">
        <f t="shared" si="1"/>
        <v>1.4281480067421144</v>
      </c>
      <c r="D51">
        <f t="shared" si="2"/>
        <v>0</v>
      </c>
      <c r="E51">
        <f t="shared" si="3"/>
        <v>1.4281480067421144</v>
      </c>
      <c r="F51">
        <f t="shared" si="4"/>
        <v>1.7434467956210982</v>
      </c>
      <c r="G51">
        <f t="shared" si="5"/>
        <v>14.281480067421144</v>
      </c>
      <c r="H51">
        <f t="shared" si="6"/>
        <v>0.33333333333333331</v>
      </c>
      <c r="I51">
        <f t="shared" si="7"/>
        <v>0</v>
      </c>
      <c r="J51">
        <f t="shared" si="8"/>
        <v>0.95209867116140956</v>
      </c>
      <c r="K51">
        <f t="shared" si="9"/>
        <v>0</v>
      </c>
      <c r="L51">
        <f t="shared" si="10"/>
        <v>1.4281480067421144</v>
      </c>
      <c r="M51">
        <f t="shared" si="11"/>
        <v>14.281480067421144</v>
      </c>
      <c r="N51">
        <f t="shared" si="12"/>
        <v>0.33333333333333331</v>
      </c>
      <c r="O51">
        <v>-90</v>
      </c>
      <c r="P51">
        <f t="shared" si="13"/>
        <v>0</v>
      </c>
      <c r="Q51">
        <v>0</v>
      </c>
      <c r="R51">
        <f t="shared" si="14"/>
        <v>35</v>
      </c>
      <c r="S51">
        <f t="shared" si="15"/>
        <v>0</v>
      </c>
      <c r="T51">
        <f t="shared" si="16"/>
        <v>0.71333603407166224</v>
      </c>
      <c r="U51">
        <v>-90</v>
      </c>
      <c r="V51">
        <f t="shared" si="17"/>
        <v>0</v>
      </c>
      <c r="W51">
        <f t="shared" si="18"/>
        <v>0</v>
      </c>
      <c r="X51">
        <f t="shared" si="19"/>
        <v>0</v>
      </c>
      <c r="Y51">
        <f t="shared" si="20"/>
        <v>0</v>
      </c>
      <c r="Z51">
        <f t="shared" si="21"/>
        <v>0</v>
      </c>
      <c r="AA51">
        <f t="shared" si="22"/>
        <v>0</v>
      </c>
      <c r="AB51">
        <f t="shared" si="23"/>
        <v>125</v>
      </c>
      <c r="AC51">
        <f t="shared" si="32"/>
        <v>0</v>
      </c>
      <c r="AD51">
        <f t="shared" si="33"/>
        <v>0</v>
      </c>
      <c r="AE51">
        <f t="shared" si="24"/>
        <v>0</v>
      </c>
      <c r="AF51" t="e">
        <f t="shared" si="25"/>
        <v>#DIV/0!</v>
      </c>
      <c r="AG51">
        <f t="shared" si="26"/>
        <v>0</v>
      </c>
      <c r="AL51">
        <f t="shared" si="27"/>
        <v>157</v>
      </c>
      <c r="AM51">
        <f t="shared" si="28"/>
        <v>33.645058604298868</v>
      </c>
      <c r="AN51">
        <f t="shared" si="34"/>
        <v>33.645058604298868</v>
      </c>
      <c r="AO51">
        <f t="shared" si="29"/>
        <v>0</v>
      </c>
      <c r="AQ51">
        <f t="shared" si="30"/>
        <v>0</v>
      </c>
    </row>
    <row r="52" spans="1:43">
      <c r="A52">
        <f t="shared" si="31"/>
        <v>36</v>
      </c>
      <c r="B52">
        <f t="shared" si="0"/>
        <v>1.3763819204711734</v>
      </c>
      <c r="C52">
        <f t="shared" si="1"/>
        <v>1.3763819204711734</v>
      </c>
      <c r="D52">
        <f t="shared" si="2"/>
        <v>0</v>
      </c>
      <c r="E52">
        <f t="shared" si="3"/>
        <v>1.3763819204711734</v>
      </c>
      <c r="F52">
        <f t="shared" si="4"/>
        <v>1.7013016167040798</v>
      </c>
      <c r="G52">
        <f t="shared" si="5"/>
        <v>13.763819204711734</v>
      </c>
      <c r="H52">
        <f t="shared" si="6"/>
        <v>0.33333333333333331</v>
      </c>
      <c r="I52">
        <f t="shared" si="7"/>
        <v>0</v>
      </c>
      <c r="J52">
        <f t="shared" si="8"/>
        <v>0.91758794698078228</v>
      </c>
      <c r="K52">
        <f t="shared" si="9"/>
        <v>0</v>
      </c>
      <c r="L52">
        <f t="shared" si="10"/>
        <v>1.3763819204711734</v>
      </c>
      <c r="M52">
        <f t="shared" si="11"/>
        <v>13.763819204711734</v>
      </c>
      <c r="N52">
        <f t="shared" si="12"/>
        <v>0.33333333333333331</v>
      </c>
      <c r="O52">
        <v>-90</v>
      </c>
      <c r="P52">
        <f t="shared" si="13"/>
        <v>0</v>
      </c>
      <c r="Q52">
        <v>0</v>
      </c>
      <c r="R52">
        <f t="shared" si="14"/>
        <v>36</v>
      </c>
      <c r="S52">
        <f t="shared" si="15"/>
        <v>0</v>
      </c>
      <c r="T52">
        <f t="shared" si="16"/>
        <v>0.68754894246032716</v>
      </c>
      <c r="U52">
        <v>-90</v>
      </c>
      <c r="V52">
        <f t="shared" si="17"/>
        <v>0</v>
      </c>
      <c r="W52">
        <f t="shared" si="18"/>
        <v>0</v>
      </c>
      <c r="X52">
        <f t="shared" si="19"/>
        <v>0</v>
      </c>
      <c r="Y52">
        <f t="shared" si="20"/>
        <v>0</v>
      </c>
      <c r="Z52">
        <f t="shared" si="21"/>
        <v>0</v>
      </c>
      <c r="AA52">
        <f t="shared" si="22"/>
        <v>0</v>
      </c>
      <c r="AB52">
        <f t="shared" si="23"/>
        <v>126</v>
      </c>
      <c r="AC52">
        <f t="shared" si="32"/>
        <v>0</v>
      </c>
      <c r="AD52">
        <f t="shared" si="33"/>
        <v>0</v>
      </c>
      <c r="AE52">
        <f t="shared" si="24"/>
        <v>0</v>
      </c>
      <c r="AF52" t="e">
        <f t="shared" si="25"/>
        <v>#DIV/0!</v>
      </c>
      <c r="AG52">
        <f t="shared" si="26"/>
        <v>0</v>
      </c>
      <c r="AL52">
        <f t="shared" si="27"/>
        <v>158</v>
      </c>
      <c r="AM52">
        <f t="shared" si="28"/>
        <v>34.066647966380728</v>
      </c>
      <c r="AN52">
        <f t="shared" si="34"/>
        <v>34.066647966380728</v>
      </c>
      <c r="AO52">
        <f t="shared" si="29"/>
        <v>0</v>
      </c>
      <c r="AQ52">
        <f t="shared" si="30"/>
        <v>0</v>
      </c>
    </row>
    <row r="53" spans="1:43">
      <c r="A53">
        <f t="shared" si="31"/>
        <v>37</v>
      </c>
      <c r="B53">
        <f t="shared" si="0"/>
        <v>1.3270448216204098</v>
      </c>
      <c r="C53">
        <f t="shared" si="1"/>
        <v>1.3270448216204098</v>
      </c>
      <c r="D53">
        <f t="shared" si="2"/>
        <v>0</v>
      </c>
      <c r="E53">
        <f t="shared" si="3"/>
        <v>1.3270448216204098</v>
      </c>
      <c r="F53">
        <f t="shared" si="4"/>
        <v>1.6616401411224833</v>
      </c>
      <c r="G53">
        <f t="shared" si="5"/>
        <v>13.270448216204098</v>
      </c>
      <c r="H53">
        <f t="shared" si="6"/>
        <v>0.33333333333333331</v>
      </c>
      <c r="I53">
        <f t="shared" si="7"/>
        <v>0</v>
      </c>
      <c r="J53">
        <f t="shared" si="8"/>
        <v>0.88469654774693984</v>
      </c>
      <c r="K53">
        <f t="shared" si="9"/>
        <v>0</v>
      </c>
      <c r="L53">
        <f t="shared" si="10"/>
        <v>1.3270448216204098</v>
      </c>
      <c r="M53">
        <f t="shared" si="11"/>
        <v>13.270448216204098</v>
      </c>
      <c r="N53">
        <f t="shared" si="12"/>
        <v>0.33333333333333331</v>
      </c>
      <c r="O53">
        <v>-90</v>
      </c>
      <c r="P53">
        <f t="shared" si="13"/>
        <v>0</v>
      </c>
      <c r="Q53">
        <v>0</v>
      </c>
      <c r="R53">
        <f t="shared" si="14"/>
        <v>37</v>
      </c>
      <c r="S53">
        <f t="shared" si="15"/>
        <v>0</v>
      </c>
      <c r="T53">
        <f t="shared" si="16"/>
        <v>0.66296160140246141</v>
      </c>
      <c r="U53">
        <v>-90</v>
      </c>
      <c r="V53">
        <f t="shared" si="17"/>
        <v>0</v>
      </c>
      <c r="W53">
        <f t="shared" si="18"/>
        <v>0</v>
      </c>
      <c r="X53">
        <f t="shared" si="19"/>
        <v>0</v>
      </c>
      <c r="Y53">
        <f t="shared" si="20"/>
        <v>0</v>
      </c>
      <c r="Z53">
        <f t="shared" si="21"/>
        <v>0</v>
      </c>
      <c r="AA53">
        <f t="shared" si="22"/>
        <v>0</v>
      </c>
      <c r="AB53">
        <f t="shared" si="23"/>
        <v>127</v>
      </c>
      <c r="AC53">
        <f t="shared" si="32"/>
        <v>0</v>
      </c>
      <c r="AD53">
        <f t="shared" si="33"/>
        <v>0</v>
      </c>
      <c r="AE53">
        <f t="shared" si="24"/>
        <v>0</v>
      </c>
      <c r="AF53" t="e">
        <f t="shared" si="25"/>
        <v>#DIV/0!</v>
      </c>
      <c r="AG53">
        <f t="shared" si="26"/>
        <v>0</v>
      </c>
      <c r="AL53">
        <f t="shared" si="27"/>
        <v>159</v>
      </c>
      <c r="AM53">
        <f t="shared" si="28"/>
        <v>34.570699531618658</v>
      </c>
      <c r="AN53">
        <f t="shared" si="34"/>
        <v>34.570699531618658</v>
      </c>
      <c r="AO53">
        <f t="shared" si="29"/>
        <v>0</v>
      </c>
      <c r="AQ53">
        <f t="shared" si="30"/>
        <v>0</v>
      </c>
    </row>
    <row r="54" spans="1:43">
      <c r="A54">
        <f t="shared" si="31"/>
        <v>38</v>
      </c>
      <c r="B54">
        <f t="shared" si="0"/>
        <v>1.2799416321930788</v>
      </c>
      <c r="C54">
        <f t="shared" si="1"/>
        <v>1.2799416321930788</v>
      </c>
      <c r="D54">
        <f t="shared" si="2"/>
        <v>0</v>
      </c>
      <c r="E54">
        <f t="shared" si="3"/>
        <v>1.2799416321930788</v>
      </c>
      <c r="F54">
        <f t="shared" si="4"/>
        <v>1.6242692454827441</v>
      </c>
      <c r="G54">
        <f t="shared" si="5"/>
        <v>12.799416321930789</v>
      </c>
      <c r="H54">
        <f t="shared" si="6"/>
        <v>0.33333333333333331</v>
      </c>
      <c r="I54">
        <f t="shared" si="7"/>
        <v>0</v>
      </c>
      <c r="J54">
        <f t="shared" si="8"/>
        <v>0.85329442146205248</v>
      </c>
      <c r="K54">
        <f t="shared" si="9"/>
        <v>0</v>
      </c>
      <c r="L54">
        <f t="shared" si="10"/>
        <v>1.2799416321930788</v>
      </c>
      <c r="M54">
        <f t="shared" si="11"/>
        <v>12.799416321930789</v>
      </c>
      <c r="N54">
        <f t="shared" si="12"/>
        <v>0.33333333333333326</v>
      </c>
      <c r="O54">
        <v>-90</v>
      </c>
      <c r="P54">
        <f t="shared" si="13"/>
        <v>0</v>
      </c>
      <c r="Q54">
        <v>0</v>
      </c>
      <c r="R54">
        <f t="shared" si="14"/>
        <v>38</v>
      </c>
      <c r="S54">
        <f t="shared" si="15"/>
        <v>0</v>
      </c>
      <c r="T54">
        <f t="shared" si="16"/>
        <v>0.63947915819994439</v>
      </c>
      <c r="U54">
        <v>-90</v>
      </c>
      <c r="V54">
        <f t="shared" si="17"/>
        <v>0</v>
      </c>
      <c r="W54">
        <f t="shared" si="18"/>
        <v>0</v>
      </c>
      <c r="X54">
        <f t="shared" si="19"/>
        <v>0</v>
      </c>
      <c r="Y54">
        <f t="shared" si="20"/>
        <v>0</v>
      </c>
      <c r="Z54">
        <f t="shared" si="21"/>
        <v>0</v>
      </c>
      <c r="AA54">
        <f t="shared" si="22"/>
        <v>0</v>
      </c>
      <c r="AB54">
        <f t="shared" si="23"/>
        <v>128</v>
      </c>
      <c r="AC54">
        <f t="shared" si="32"/>
        <v>0</v>
      </c>
      <c r="AD54">
        <f t="shared" si="33"/>
        <v>0</v>
      </c>
      <c r="AE54">
        <f t="shared" si="24"/>
        <v>0</v>
      </c>
      <c r="AF54" t="e">
        <f t="shared" si="25"/>
        <v>#DIV/0!</v>
      </c>
      <c r="AG54">
        <f t="shared" si="26"/>
        <v>0</v>
      </c>
      <c r="AL54">
        <f t="shared" si="27"/>
        <v>160</v>
      </c>
      <c r="AM54">
        <f t="shared" si="28"/>
        <v>35.166107326703759</v>
      </c>
      <c r="AN54">
        <f t="shared" si="34"/>
        <v>35.166107326703759</v>
      </c>
      <c r="AO54">
        <f t="shared" si="29"/>
        <v>0</v>
      </c>
      <c r="AQ54">
        <f t="shared" si="30"/>
        <v>0</v>
      </c>
    </row>
    <row r="55" spans="1:43">
      <c r="A55">
        <f t="shared" si="31"/>
        <v>39</v>
      </c>
      <c r="B55">
        <f t="shared" si="0"/>
        <v>1.2348971565350515</v>
      </c>
      <c r="C55">
        <f t="shared" si="1"/>
        <v>1.2348971565350515</v>
      </c>
      <c r="D55">
        <f t="shared" si="2"/>
        <v>0</v>
      </c>
      <c r="E55">
        <f t="shared" si="3"/>
        <v>1.2348971565350515</v>
      </c>
      <c r="F55">
        <f t="shared" si="4"/>
        <v>1.5890157290657496</v>
      </c>
      <c r="G55">
        <f t="shared" si="5"/>
        <v>12.348971565350515</v>
      </c>
      <c r="H55">
        <f t="shared" si="6"/>
        <v>0.33333333333333331</v>
      </c>
      <c r="I55">
        <f t="shared" si="7"/>
        <v>0</v>
      </c>
      <c r="J55">
        <f t="shared" si="8"/>
        <v>0.8232647710233677</v>
      </c>
      <c r="K55">
        <f t="shared" si="9"/>
        <v>0</v>
      </c>
      <c r="L55">
        <f t="shared" si="10"/>
        <v>1.2348971565350515</v>
      </c>
      <c r="M55">
        <f t="shared" si="11"/>
        <v>12.348971565350515</v>
      </c>
      <c r="N55">
        <f t="shared" si="12"/>
        <v>0.33333333333333331</v>
      </c>
      <c r="O55">
        <v>-90</v>
      </c>
      <c r="P55">
        <f t="shared" si="13"/>
        <v>0</v>
      </c>
      <c r="Q55">
        <v>0</v>
      </c>
      <c r="R55">
        <f t="shared" si="14"/>
        <v>39</v>
      </c>
      <c r="S55">
        <f t="shared" si="15"/>
        <v>0</v>
      </c>
      <c r="T55">
        <f t="shared" si="16"/>
        <v>0.61701613440524827</v>
      </c>
      <c r="U55">
        <v>-90</v>
      </c>
      <c r="V55">
        <f t="shared" si="17"/>
        <v>0</v>
      </c>
      <c r="W55">
        <f t="shared" si="18"/>
        <v>0</v>
      </c>
      <c r="X55">
        <f t="shared" si="19"/>
        <v>0</v>
      </c>
      <c r="Y55">
        <f t="shared" si="20"/>
        <v>0</v>
      </c>
      <c r="Z55">
        <f t="shared" si="21"/>
        <v>0</v>
      </c>
      <c r="AA55">
        <f t="shared" si="22"/>
        <v>0</v>
      </c>
      <c r="AB55">
        <f t="shared" si="23"/>
        <v>129</v>
      </c>
      <c r="AC55">
        <f t="shared" si="32"/>
        <v>0</v>
      </c>
      <c r="AD55">
        <f t="shared" si="33"/>
        <v>0</v>
      </c>
      <c r="AE55">
        <f t="shared" si="24"/>
        <v>0</v>
      </c>
      <c r="AF55" t="e">
        <f t="shared" si="25"/>
        <v>#DIV/0!</v>
      </c>
      <c r="AG55">
        <f t="shared" si="26"/>
        <v>0</v>
      </c>
      <c r="AL55">
        <f t="shared" si="27"/>
        <v>161</v>
      </c>
      <c r="AM55">
        <f t="shared" si="28"/>
        <v>35.864017548200408</v>
      </c>
      <c r="AN55">
        <f t="shared" si="34"/>
        <v>35.864017548200408</v>
      </c>
      <c r="AO55">
        <f t="shared" si="29"/>
        <v>0</v>
      </c>
      <c r="AQ55">
        <f t="shared" si="30"/>
        <v>0</v>
      </c>
    </row>
    <row r="56" spans="1:43">
      <c r="A56">
        <f t="shared" si="31"/>
        <v>40</v>
      </c>
      <c r="B56">
        <f t="shared" si="0"/>
        <v>1.19175359259421</v>
      </c>
      <c r="C56">
        <f t="shared" si="1"/>
        <v>1.19175359259421</v>
      </c>
      <c r="D56">
        <f t="shared" si="2"/>
        <v>0</v>
      </c>
      <c r="E56">
        <f t="shared" si="3"/>
        <v>1.19175359259421</v>
      </c>
      <c r="F56">
        <f t="shared" si="4"/>
        <v>1.5557238268604126</v>
      </c>
      <c r="G56">
        <f t="shared" si="5"/>
        <v>11.917535925942101</v>
      </c>
      <c r="H56">
        <f t="shared" si="6"/>
        <v>0.33333333333333331</v>
      </c>
      <c r="I56">
        <f t="shared" si="7"/>
        <v>0</v>
      </c>
      <c r="J56">
        <f t="shared" si="8"/>
        <v>0.79450239506280662</v>
      </c>
      <c r="K56">
        <f t="shared" si="9"/>
        <v>0</v>
      </c>
      <c r="L56">
        <f t="shared" si="10"/>
        <v>1.19175359259421</v>
      </c>
      <c r="M56">
        <f t="shared" si="11"/>
        <v>11.917535925942101</v>
      </c>
      <c r="N56">
        <f t="shared" si="12"/>
        <v>0.33333333333333331</v>
      </c>
      <c r="O56">
        <v>-90</v>
      </c>
      <c r="P56">
        <f t="shared" si="13"/>
        <v>0</v>
      </c>
      <c r="Q56">
        <v>0</v>
      </c>
      <c r="R56">
        <f t="shared" si="14"/>
        <v>40</v>
      </c>
      <c r="S56">
        <f t="shared" si="15"/>
        <v>0</v>
      </c>
      <c r="T56">
        <f t="shared" si="16"/>
        <v>0.59549531669593259</v>
      </c>
      <c r="U56">
        <v>-90</v>
      </c>
      <c r="V56">
        <f t="shared" si="17"/>
        <v>0</v>
      </c>
      <c r="W56">
        <f t="shared" si="18"/>
        <v>0</v>
      </c>
      <c r="X56">
        <f t="shared" si="19"/>
        <v>0</v>
      </c>
      <c r="Y56">
        <f t="shared" si="20"/>
        <v>0</v>
      </c>
      <c r="Z56">
        <f t="shared" si="21"/>
        <v>0</v>
      </c>
      <c r="AA56">
        <f t="shared" si="22"/>
        <v>0</v>
      </c>
      <c r="AB56">
        <f t="shared" si="23"/>
        <v>130</v>
      </c>
      <c r="AC56">
        <f t="shared" si="32"/>
        <v>0</v>
      </c>
      <c r="AD56">
        <f t="shared" si="33"/>
        <v>0</v>
      </c>
      <c r="AE56">
        <f t="shared" si="24"/>
        <v>0</v>
      </c>
      <c r="AF56" t="e">
        <f t="shared" si="25"/>
        <v>#DIV/0!</v>
      </c>
      <c r="AG56">
        <f t="shared" si="26"/>
        <v>0</v>
      </c>
      <c r="AL56">
        <f t="shared" si="27"/>
        <v>162</v>
      </c>
      <c r="AM56">
        <f t="shared" si="28"/>
        <v>36.678404122966633</v>
      </c>
      <c r="AN56">
        <f t="shared" si="34"/>
        <v>36.678404122966633</v>
      </c>
      <c r="AO56">
        <f t="shared" si="29"/>
        <v>0</v>
      </c>
      <c r="AQ56">
        <f t="shared" si="30"/>
        <v>0</v>
      </c>
    </row>
    <row r="57" spans="1:43">
      <c r="A57">
        <f t="shared" si="31"/>
        <v>41</v>
      </c>
      <c r="B57">
        <f t="shared" si="0"/>
        <v>1.1503684072210094</v>
      </c>
      <c r="C57">
        <f t="shared" si="1"/>
        <v>1.1503684072210094</v>
      </c>
      <c r="D57">
        <f t="shared" si="2"/>
        <v>0</v>
      </c>
      <c r="E57">
        <f t="shared" si="3"/>
        <v>1.1503684072210094</v>
      </c>
      <c r="F57">
        <f t="shared" si="4"/>
        <v>1.5242530867058142</v>
      </c>
      <c r="G57">
        <f t="shared" si="5"/>
        <v>11.503684072210094</v>
      </c>
      <c r="H57">
        <f t="shared" si="6"/>
        <v>0.33333333333333331</v>
      </c>
      <c r="I57">
        <f t="shared" si="7"/>
        <v>0</v>
      </c>
      <c r="J57">
        <f t="shared" si="8"/>
        <v>0.76691227148067298</v>
      </c>
      <c r="K57">
        <f t="shared" si="9"/>
        <v>0</v>
      </c>
      <c r="L57">
        <f t="shared" si="10"/>
        <v>1.1503684072210094</v>
      </c>
      <c r="M57">
        <f t="shared" si="11"/>
        <v>11.503684072210094</v>
      </c>
      <c r="N57">
        <f t="shared" si="12"/>
        <v>0.33333333333333331</v>
      </c>
      <c r="O57">
        <v>-90</v>
      </c>
      <c r="P57">
        <f t="shared" si="13"/>
        <v>0</v>
      </c>
      <c r="Q57">
        <v>0</v>
      </c>
      <c r="R57">
        <f t="shared" si="14"/>
        <v>41</v>
      </c>
      <c r="S57">
        <f t="shared" si="15"/>
        <v>0</v>
      </c>
      <c r="T57">
        <f t="shared" si="16"/>
        <v>0.57484679398839555</v>
      </c>
      <c r="U57">
        <v>-90</v>
      </c>
      <c r="V57">
        <f t="shared" si="17"/>
        <v>0</v>
      </c>
      <c r="W57">
        <f t="shared" si="18"/>
        <v>0</v>
      </c>
      <c r="X57">
        <f t="shared" si="19"/>
        <v>0</v>
      </c>
      <c r="Y57">
        <f t="shared" si="20"/>
        <v>0</v>
      </c>
      <c r="Z57">
        <f t="shared" si="21"/>
        <v>0</v>
      </c>
      <c r="AA57">
        <f t="shared" si="22"/>
        <v>0</v>
      </c>
      <c r="AB57">
        <f t="shared" si="23"/>
        <v>131</v>
      </c>
      <c r="AC57">
        <f t="shared" si="32"/>
        <v>0</v>
      </c>
      <c r="AD57">
        <f t="shared" si="33"/>
        <v>0</v>
      </c>
      <c r="AE57">
        <f t="shared" si="24"/>
        <v>0</v>
      </c>
      <c r="AF57" t="e">
        <f t="shared" si="25"/>
        <v>#DIV/0!</v>
      </c>
      <c r="AG57">
        <f t="shared" si="26"/>
        <v>0</v>
      </c>
      <c r="AL57">
        <f t="shared" si="27"/>
        <v>163</v>
      </c>
      <c r="AM57">
        <f t="shared" si="28"/>
        <v>37.626855169802695</v>
      </c>
      <c r="AN57">
        <f t="shared" si="34"/>
        <v>37.626855169802695</v>
      </c>
      <c r="AO57">
        <f t="shared" si="29"/>
        <v>0</v>
      </c>
      <c r="AQ57">
        <f t="shared" si="30"/>
        <v>0</v>
      </c>
    </row>
    <row r="58" spans="1:43">
      <c r="A58">
        <f t="shared" si="31"/>
        <v>42</v>
      </c>
      <c r="B58">
        <f t="shared" si="0"/>
        <v>1.110612514829193</v>
      </c>
      <c r="C58">
        <f t="shared" si="1"/>
        <v>1.110612514829193</v>
      </c>
      <c r="D58">
        <f t="shared" si="2"/>
        <v>0</v>
      </c>
      <c r="E58">
        <f t="shared" si="3"/>
        <v>1.110612514829193</v>
      </c>
      <c r="F58">
        <f t="shared" si="4"/>
        <v>1.4944765498646086</v>
      </c>
      <c r="G58">
        <f t="shared" si="5"/>
        <v>11.10612514829193</v>
      </c>
      <c r="H58">
        <f t="shared" si="6"/>
        <v>0.33333333333333331</v>
      </c>
      <c r="I58">
        <f t="shared" si="7"/>
        <v>0</v>
      </c>
      <c r="J58">
        <f t="shared" si="8"/>
        <v>0.74040834321946203</v>
      </c>
      <c r="K58">
        <f t="shared" si="9"/>
        <v>0</v>
      </c>
      <c r="L58">
        <f t="shared" si="10"/>
        <v>1.110612514829193</v>
      </c>
      <c r="M58">
        <f t="shared" si="11"/>
        <v>11.10612514829193</v>
      </c>
      <c r="N58">
        <f t="shared" si="12"/>
        <v>0.33333333333333331</v>
      </c>
      <c r="O58">
        <v>-90</v>
      </c>
      <c r="P58">
        <f t="shared" si="13"/>
        <v>0</v>
      </c>
      <c r="Q58">
        <v>0</v>
      </c>
      <c r="R58">
        <f t="shared" si="14"/>
        <v>42</v>
      </c>
      <c r="S58">
        <f t="shared" si="15"/>
        <v>0</v>
      </c>
      <c r="T58">
        <f t="shared" si="16"/>
        <v>0.55500712079379466</v>
      </c>
      <c r="U58">
        <v>-90</v>
      </c>
      <c r="V58">
        <f t="shared" si="17"/>
        <v>0</v>
      </c>
      <c r="W58">
        <f t="shared" si="18"/>
        <v>0</v>
      </c>
      <c r="X58">
        <f t="shared" si="19"/>
        <v>0</v>
      </c>
      <c r="Y58">
        <f t="shared" si="20"/>
        <v>0</v>
      </c>
      <c r="Z58">
        <f t="shared" si="21"/>
        <v>0</v>
      </c>
      <c r="AA58">
        <f t="shared" si="22"/>
        <v>0</v>
      </c>
      <c r="AB58">
        <f t="shared" si="23"/>
        <v>132</v>
      </c>
      <c r="AC58">
        <f t="shared" si="32"/>
        <v>0</v>
      </c>
      <c r="AD58">
        <f t="shared" si="33"/>
        <v>0</v>
      </c>
      <c r="AE58">
        <f t="shared" si="24"/>
        <v>0</v>
      </c>
      <c r="AF58" t="e">
        <f t="shared" si="25"/>
        <v>#DIV/0!</v>
      </c>
      <c r="AG58">
        <f t="shared" si="26"/>
        <v>0</v>
      </c>
      <c r="AL58">
        <f t="shared" si="27"/>
        <v>164</v>
      </c>
      <c r="AM58">
        <f t="shared" si="28"/>
        <v>38.731661257258033</v>
      </c>
      <c r="AN58">
        <f t="shared" si="34"/>
        <v>38.731661257258033</v>
      </c>
      <c r="AO58">
        <f t="shared" si="29"/>
        <v>0</v>
      </c>
      <c r="AQ58">
        <f t="shared" si="30"/>
        <v>0</v>
      </c>
    </row>
    <row r="59" spans="1:43">
      <c r="A59">
        <f t="shared" si="31"/>
        <v>43</v>
      </c>
      <c r="B59">
        <f t="shared" si="0"/>
        <v>1.0723687100246826</v>
      </c>
      <c r="C59">
        <f t="shared" si="1"/>
        <v>1.0723687100246826</v>
      </c>
      <c r="D59">
        <f t="shared" si="2"/>
        <v>0</v>
      </c>
      <c r="E59">
        <f t="shared" si="3"/>
        <v>1.0723687100246826</v>
      </c>
      <c r="F59">
        <f t="shared" si="4"/>
        <v>1.4662791856396249</v>
      </c>
      <c r="G59">
        <f t="shared" si="5"/>
        <v>10.723687100246826</v>
      </c>
      <c r="H59">
        <f t="shared" si="6"/>
        <v>0.33333333333333331</v>
      </c>
      <c r="I59">
        <f t="shared" si="7"/>
        <v>0</v>
      </c>
      <c r="J59">
        <f t="shared" si="8"/>
        <v>0.71491247334978836</v>
      </c>
      <c r="K59">
        <f t="shared" si="9"/>
        <v>0</v>
      </c>
      <c r="L59">
        <f t="shared" si="10"/>
        <v>1.0723687100246826</v>
      </c>
      <c r="M59">
        <f t="shared" si="11"/>
        <v>10.723687100246826</v>
      </c>
      <c r="N59">
        <f t="shared" si="12"/>
        <v>0.33333333333333331</v>
      </c>
      <c r="O59">
        <v>-90</v>
      </c>
      <c r="P59">
        <f t="shared" si="13"/>
        <v>0</v>
      </c>
      <c r="Q59">
        <v>0</v>
      </c>
      <c r="R59">
        <f t="shared" si="14"/>
        <v>43</v>
      </c>
      <c r="S59">
        <f t="shared" si="15"/>
        <v>0</v>
      </c>
      <c r="T59">
        <f t="shared" si="16"/>
        <v>0.53591858923493185</v>
      </c>
      <c r="U59">
        <v>-90</v>
      </c>
      <c r="V59">
        <f t="shared" si="17"/>
        <v>0</v>
      </c>
      <c r="W59">
        <f t="shared" si="18"/>
        <v>0</v>
      </c>
      <c r="X59">
        <f t="shared" si="19"/>
        <v>0</v>
      </c>
      <c r="Y59">
        <f t="shared" si="20"/>
        <v>0</v>
      </c>
      <c r="Z59">
        <f t="shared" si="21"/>
        <v>0</v>
      </c>
      <c r="AA59">
        <f t="shared" si="22"/>
        <v>0</v>
      </c>
      <c r="AB59">
        <f t="shared" si="23"/>
        <v>133</v>
      </c>
      <c r="AC59">
        <f t="shared" si="32"/>
        <v>0</v>
      </c>
      <c r="AD59">
        <f t="shared" si="33"/>
        <v>0</v>
      </c>
      <c r="AE59">
        <f t="shared" si="24"/>
        <v>0</v>
      </c>
      <c r="AF59" t="e">
        <f t="shared" si="25"/>
        <v>#DIV/0!</v>
      </c>
      <c r="AG59">
        <f t="shared" si="26"/>
        <v>0</v>
      </c>
      <c r="AL59">
        <f t="shared" si="27"/>
        <v>165</v>
      </c>
      <c r="AM59">
        <f t="shared" si="28"/>
        <v>40.021345102592079</v>
      </c>
      <c r="AN59">
        <f t="shared" si="34"/>
        <v>40.021345102592079</v>
      </c>
      <c r="AO59">
        <f t="shared" si="29"/>
        <v>0</v>
      </c>
      <c r="AQ59">
        <f t="shared" si="30"/>
        <v>0</v>
      </c>
    </row>
    <row r="60" spans="1:43">
      <c r="A60">
        <f t="shared" si="31"/>
        <v>44</v>
      </c>
      <c r="B60">
        <f t="shared" si="0"/>
        <v>1.0355303137905696</v>
      </c>
      <c r="C60">
        <f t="shared" si="1"/>
        <v>1.0355303137905696</v>
      </c>
      <c r="D60">
        <f t="shared" si="2"/>
        <v>0</v>
      </c>
      <c r="E60">
        <f t="shared" si="3"/>
        <v>1.0355303137905696</v>
      </c>
      <c r="F60">
        <f t="shared" si="4"/>
        <v>1.4395565396257264</v>
      </c>
      <c r="G60">
        <f t="shared" si="5"/>
        <v>10.355303137905697</v>
      </c>
      <c r="H60">
        <f t="shared" si="6"/>
        <v>0.33333333333333331</v>
      </c>
      <c r="I60">
        <f t="shared" si="7"/>
        <v>0</v>
      </c>
      <c r="J60">
        <f t="shared" si="8"/>
        <v>0.69035354252704639</v>
      </c>
      <c r="K60">
        <f t="shared" si="9"/>
        <v>0</v>
      </c>
      <c r="L60">
        <f t="shared" si="10"/>
        <v>1.0355303137905696</v>
      </c>
      <c r="M60">
        <f t="shared" si="11"/>
        <v>10.355303137905697</v>
      </c>
      <c r="N60">
        <f t="shared" si="12"/>
        <v>0.33333333333333331</v>
      </c>
      <c r="O60">
        <v>-90</v>
      </c>
      <c r="P60">
        <f t="shared" si="13"/>
        <v>0</v>
      </c>
      <c r="Q60">
        <v>0</v>
      </c>
      <c r="R60">
        <f t="shared" si="14"/>
        <v>44</v>
      </c>
      <c r="S60">
        <f t="shared" si="15"/>
        <v>0</v>
      </c>
      <c r="T60">
        <f t="shared" si="16"/>
        <v>0.51752859448214261</v>
      </c>
      <c r="U60">
        <v>-90</v>
      </c>
      <c r="V60">
        <f t="shared" si="17"/>
        <v>0</v>
      </c>
      <c r="W60">
        <f t="shared" si="18"/>
        <v>0</v>
      </c>
      <c r="X60">
        <f t="shared" si="19"/>
        <v>0</v>
      </c>
      <c r="Y60">
        <f t="shared" si="20"/>
        <v>0</v>
      </c>
      <c r="Z60">
        <f t="shared" si="21"/>
        <v>0</v>
      </c>
      <c r="AA60">
        <f t="shared" si="22"/>
        <v>0</v>
      </c>
      <c r="AB60">
        <f t="shared" si="23"/>
        <v>134</v>
      </c>
      <c r="AC60">
        <f t="shared" si="32"/>
        <v>0</v>
      </c>
      <c r="AD60">
        <f t="shared" si="33"/>
        <v>0</v>
      </c>
      <c r="AE60">
        <f t="shared" si="24"/>
        <v>0</v>
      </c>
      <c r="AF60" t="e">
        <f t="shared" si="25"/>
        <v>#DIV/0!</v>
      </c>
      <c r="AG60">
        <f t="shared" si="26"/>
        <v>0</v>
      </c>
      <c r="AL60">
        <f t="shared" si="27"/>
        <v>166</v>
      </c>
      <c r="AM60">
        <f t="shared" si="28"/>
        <v>41.532852386496074</v>
      </c>
      <c r="AN60">
        <f t="shared" si="34"/>
        <v>41.532852386496074</v>
      </c>
      <c r="AO60">
        <f t="shared" si="29"/>
        <v>0</v>
      </c>
      <c r="AQ60">
        <f t="shared" si="30"/>
        <v>0</v>
      </c>
    </row>
    <row r="61" spans="1:43">
      <c r="A61">
        <f t="shared" si="31"/>
        <v>45</v>
      </c>
      <c r="B61">
        <f t="shared" si="0"/>
        <v>0.99999999999999989</v>
      </c>
      <c r="C61">
        <f t="shared" si="1"/>
        <v>0.99999999999999989</v>
      </c>
      <c r="D61">
        <f t="shared" si="2"/>
        <v>0</v>
      </c>
      <c r="E61">
        <f t="shared" si="3"/>
        <v>0.99999999999999989</v>
      </c>
      <c r="F61">
        <f t="shared" si="4"/>
        <v>1.4142135623730951</v>
      </c>
      <c r="G61">
        <f t="shared" si="5"/>
        <v>9.9999999999999982</v>
      </c>
      <c r="H61">
        <f t="shared" si="6"/>
        <v>0.33333333333333331</v>
      </c>
      <c r="I61">
        <f t="shared" si="7"/>
        <v>0</v>
      </c>
      <c r="J61">
        <f t="shared" si="8"/>
        <v>0.66666666666666663</v>
      </c>
      <c r="K61">
        <f t="shared" si="9"/>
        <v>0</v>
      </c>
      <c r="L61">
        <f t="shared" si="10"/>
        <v>0.99999999999999989</v>
      </c>
      <c r="M61">
        <f t="shared" si="11"/>
        <v>9.9999999999999982</v>
      </c>
      <c r="N61">
        <f t="shared" si="12"/>
        <v>0.33333333333333331</v>
      </c>
      <c r="O61">
        <v>-90</v>
      </c>
      <c r="P61">
        <f t="shared" si="13"/>
        <v>0</v>
      </c>
      <c r="Q61">
        <v>0</v>
      </c>
      <c r="R61">
        <f t="shared" si="14"/>
        <v>45</v>
      </c>
      <c r="S61">
        <f t="shared" si="15"/>
        <v>0</v>
      </c>
      <c r="T61">
        <f t="shared" si="16"/>
        <v>0.49978908050345661</v>
      </c>
      <c r="U61">
        <v>-90</v>
      </c>
      <c r="V61">
        <f t="shared" si="17"/>
        <v>0</v>
      </c>
      <c r="W61">
        <f t="shared" si="18"/>
        <v>0</v>
      </c>
      <c r="X61">
        <f t="shared" si="19"/>
        <v>0</v>
      </c>
      <c r="Y61">
        <f t="shared" si="20"/>
        <v>0</v>
      </c>
      <c r="Z61">
        <f t="shared" si="21"/>
        <v>0</v>
      </c>
      <c r="AA61">
        <f t="shared" si="22"/>
        <v>0</v>
      </c>
      <c r="AB61">
        <f t="shared" si="23"/>
        <v>135</v>
      </c>
      <c r="AC61">
        <f t="shared" si="32"/>
        <v>0</v>
      </c>
      <c r="AD61">
        <f t="shared" si="33"/>
        <v>0</v>
      </c>
      <c r="AE61">
        <f t="shared" si="24"/>
        <v>0</v>
      </c>
      <c r="AF61" t="e">
        <f t="shared" si="25"/>
        <v>#DIV/0!</v>
      </c>
      <c r="AG61">
        <f t="shared" si="26"/>
        <v>0</v>
      </c>
      <c r="AL61">
        <f t="shared" si="27"/>
        <v>167</v>
      </c>
      <c r="AM61">
        <f t="shared" si="28"/>
        <v>43.314758742841505</v>
      </c>
      <c r="AN61">
        <f t="shared" si="34"/>
        <v>43.314758742841505</v>
      </c>
      <c r="AO61">
        <f t="shared" si="29"/>
        <v>0</v>
      </c>
      <c r="AQ61">
        <f t="shared" si="30"/>
        <v>0</v>
      </c>
    </row>
    <row r="62" spans="1:43">
      <c r="A62">
        <f t="shared" si="31"/>
        <v>46</v>
      </c>
      <c r="B62">
        <f t="shared" si="0"/>
        <v>0.96568877480707394</v>
      </c>
      <c r="C62">
        <f t="shared" si="1"/>
        <v>0.96568877480707394</v>
      </c>
      <c r="D62">
        <f t="shared" si="2"/>
        <v>0</v>
      </c>
      <c r="E62">
        <f t="shared" si="3"/>
        <v>0.96568877480707394</v>
      </c>
      <c r="F62">
        <f t="shared" si="4"/>
        <v>1.390163591016679</v>
      </c>
      <c r="G62">
        <f t="shared" si="5"/>
        <v>9.6568877480707389</v>
      </c>
      <c r="H62">
        <f t="shared" si="6"/>
        <v>0.33333333333333331</v>
      </c>
      <c r="I62">
        <f t="shared" si="7"/>
        <v>0</v>
      </c>
      <c r="J62">
        <f t="shared" si="8"/>
        <v>0.64379251653804925</v>
      </c>
      <c r="K62">
        <f t="shared" si="9"/>
        <v>0</v>
      </c>
      <c r="L62">
        <f t="shared" si="10"/>
        <v>0.96568877480707394</v>
      </c>
      <c r="M62">
        <f t="shared" si="11"/>
        <v>9.6568877480707389</v>
      </c>
      <c r="N62">
        <f t="shared" si="12"/>
        <v>0.33333333333333331</v>
      </c>
      <c r="O62">
        <v>-90</v>
      </c>
      <c r="P62">
        <f t="shared" si="13"/>
        <v>0</v>
      </c>
      <c r="Q62">
        <v>0</v>
      </c>
      <c r="R62">
        <f t="shared" si="14"/>
        <v>46</v>
      </c>
      <c r="S62">
        <f t="shared" si="15"/>
        <v>0</v>
      </c>
      <c r="T62">
        <f t="shared" si="16"/>
        <v>0.4826560549154888</v>
      </c>
      <c r="U62">
        <v>-90</v>
      </c>
      <c r="V62">
        <f t="shared" si="17"/>
        <v>0</v>
      </c>
      <c r="W62">
        <f t="shared" si="18"/>
        <v>0</v>
      </c>
      <c r="X62">
        <f t="shared" si="19"/>
        <v>0</v>
      </c>
      <c r="Y62">
        <f t="shared" si="20"/>
        <v>0</v>
      </c>
      <c r="Z62">
        <f t="shared" si="21"/>
        <v>0</v>
      </c>
      <c r="AA62">
        <f t="shared" si="22"/>
        <v>0</v>
      </c>
      <c r="AB62">
        <f t="shared" si="23"/>
        <v>136</v>
      </c>
      <c r="AC62">
        <f t="shared" si="32"/>
        <v>0</v>
      </c>
      <c r="AD62">
        <f t="shared" si="33"/>
        <v>0</v>
      </c>
      <c r="AE62">
        <f t="shared" si="24"/>
        <v>0</v>
      </c>
      <c r="AF62" t="e">
        <f t="shared" si="25"/>
        <v>#DIV/0!</v>
      </c>
      <c r="AG62">
        <f t="shared" si="26"/>
        <v>0</v>
      </c>
      <c r="AL62">
        <f t="shared" si="27"/>
        <v>168</v>
      </c>
      <c r="AM62">
        <f t="shared" si="28"/>
        <v>45.432084863427185</v>
      </c>
      <c r="AN62">
        <f t="shared" si="34"/>
        <v>45.432084863427185</v>
      </c>
      <c r="AO62">
        <f t="shared" si="29"/>
        <v>0</v>
      </c>
      <c r="AQ62">
        <f t="shared" si="30"/>
        <v>0</v>
      </c>
    </row>
    <row r="63" spans="1:43">
      <c r="A63">
        <f t="shared" si="31"/>
        <v>47</v>
      </c>
      <c r="B63">
        <f t="shared" si="0"/>
        <v>0.93251508613766176</v>
      </c>
      <c r="C63">
        <f t="shared" si="1"/>
        <v>0.93251508613766176</v>
      </c>
      <c r="D63">
        <f t="shared" si="2"/>
        <v>0</v>
      </c>
      <c r="E63">
        <f t="shared" si="3"/>
        <v>0.93251508613766176</v>
      </c>
      <c r="F63">
        <f t="shared" si="4"/>
        <v>1.3673274610985953</v>
      </c>
      <c r="G63">
        <f t="shared" si="5"/>
        <v>9.325150861376617</v>
      </c>
      <c r="H63">
        <f t="shared" si="6"/>
        <v>0.33333333333333331</v>
      </c>
      <c r="I63">
        <f t="shared" si="7"/>
        <v>0</v>
      </c>
      <c r="J63">
        <f t="shared" si="8"/>
        <v>0.62167672409177455</v>
      </c>
      <c r="K63">
        <f t="shared" si="9"/>
        <v>0</v>
      </c>
      <c r="L63">
        <f t="shared" si="10"/>
        <v>0.93251508613766176</v>
      </c>
      <c r="M63">
        <f t="shared" si="11"/>
        <v>9.325150861376617</v>
      </c>
      <c r="N63">
        <f t="shared" si="12"/>
        <v>0.33333333333333331</v>
      </c>
      <c r="O63">
        <v>-90</v>
      </c>
      <c r="P63">
        <f t="shared" si="13"/>
        <v>0</v>
      </c>
      <c r="Q63">
        <v>0</v>
      </c>
      <c r="R63">
        <f t="shared" si="14"/>
        <v>47</v>
      </c>
      <c r="S63">
        <f t="shared" si="15"/>
        <v>0</v>
      </c>
      <c r="T63">
        <f t="shared" si="16"/>
        <v>0.46608916336373923</v>
      </c>
      <c r="U63">
        <v>-90</v>
      </c>
      <c r="V63">
        <f t="shared" si="17"/>
        <v>0</v>
      </c>
      <c r="W63">
        <f t="shared" si="18"/>
        <v>0</v>
      </c>
      <c r="X63">
        <f t="shared" si="19"/>
        <v>0</v>
      </c>
      <c r="Y63">
        <f t="shared" si="20"/>
        <v>0</v>
      </c>
      <c r="Z63">
        <f t="shared" si="21"/>
        <v>0</v>
      </c>
      <c r="AA63">
        <f t="shared" si="22"/>
        <v>0</v>
      </c>
      <c r="AB63">
        <f t="shared" si="23"/>
        <v>137</v>
      </c>
      <c r="AC63">
        <f t="shared" si="32"/>
        <v>0</v>
      </c>
      <c r="AD63">
        <f t="shared" si="33"/>
        <v>0</v>
      </c>
      <c r="AE63">
        <f t="shared" si="24"/>
        <v>0</v>
      </c>
      <c r="AF63" t="e">
        <f t="shared" si="25"/>
        <v>#DIV/0!</v>
      </c>
      <c r="AG63">
        <f t="shared" si="26"/>
        <v>0</v>
      </c>
      <c r="AL63">
        <f t="shared" si="27"/>
        <v>169</v>
      </c>
      <c r="AM63">
        <f t="shared" si="28"/>
        <v>47.973742313424033</v>
      </c>
      <c r="AN63">
        <f t="shared" si="34"/>
        <v>47.973742313424033</v>
      </c>
      <c r="AO63">
        <f t="shared" si="29"/>
        <v>0</v>
      </c>
      <c r="AQ63">
        <f t="shared" si="30"/>
        <v>0</v>
      </c>
    </row>
    <row r="64" spans="1:43">
      <c r="A64">
        <f t="shared" si="31"/>
        <v>48</v>
      </c>
      <c r="B64">
        <f t="shared" si="0"/>
        <v>0.90040404429783993</v>
      </c>
      <c r="C64">
        <f t="shared" si="1"/>
        <v>0.90040404429783993</v>
      </c>
      <c r="D64">
        <f t="shared" si="2"/>
        <v>0</v>
      </c>
      <c r="E64">
        <f t="shared" si="3"/>
        <v>0.90040404429783993</v>
      </c>
      <c r="F64">
        <f t="shared" si="4"/>
        <v>1.3456327296063761</v>
      </c>
      <c r="G64">
        <f t="shared" si="5"/>
        <v>9.0040404429783987</v>
      </c>
      <c r="H64">
        <f t="shared" si="6"/>
        <v>0.33333333333333331</v>
      </c>
      <c r="I64">
        <f t="shared" si="7"/>
        <v>0</v>
      </c>
      <c r="J64">
        <f t="shared" si="8"/>
        <v>0.60026936286522659</v>
      </c>
      <c r="K64">
        <f t="shared" si="9"/>
        <v>0</v>
      </c>
      <c r="L64">
        <f t="shared" si="10"/>
        <v>0.90040404429783993</v>
      </c>
      <c r="M64">
        <f t="shared" si="11"/>
        <v>9.0040404429783987</v>
      </c>
      <c r="N64">
        <f t="shared" si="12"/>
        <v>0.33333333333333331</v>
      </c>
      <c r="O64">
        <v>-90</v>
      </c>
      <c r="P64">
        <f t="shared" si="13"/>
        <v>0</v>
      </c>
      <c r="Q64">
        <v>0</v>
      </c>
      <c r="R64">
        <f t="shared" si="14"/>
        <v>48</v>
      </c>
      <c r="S64">
        <f t="shared" si="15"/>
        <v>0</v>
      </c>
      <c r="T64">
        <f t="shared" si="16"/>
        <v>0.45005131527079512</v>
      </c>
      <c r="U64">
        <v>-90</v>
      </c>
      <c r="V64">
        <f t="shared" si="17"/>
        <v>0</v>
      </c>
      <c r="W64">
        <f t="shared" si="18"/>
        <v>0</v>
      </c>
      <c r="X64">
        <f t="shared" si="19"/>
        <v>0</v>
      </c>
      <c r="Y64">
        <f t="shared" si="20"/>
        <v>0</v>
      </c>
      <c r="Z64">
        <f t="shared" si="21"/>
        <v>0</v>
      </c>
      <c r="AA64">
        <f t="shared" si="22"/>
        <v>0</v>
      </c>
      <c r="AB64">
        <f t="shared" si="23"/>
        <v>138</v>
      </c>
      <c r="AC64">
        <f t="shared" si="32"/>
        <v>0</v>
      </c>
      <c r="AD64">
        <f t="shared" si="33"/>
        <v>0</v>
      </c>
      <c r="AE64">
        <f t="shared" si="24"/>
        <v>0</v>
      </c>
      <c r="AF64" t="e">
        <f t="shared" si="25"/>
        <v>#DIV/0!</v>
      </c>
      <c r="AG64">
        <f t="shared" si="26"/>
        <v>0</v>
      </c>
      <c r="AL64">
        <f t="shared" si="27"/>
        <v>170</v>
      </c>
      <c r="AM64">
        <f t="shared" si="28"/>
        <v>51.064450867365998</v>
      </c>
      <c r="AN64">
        <f t="shared" si="34"/>
        <v>51.064450867365998</v>
      </c>
      <c r="AO64">
        <f t="shared" si="29"/>
        <v>0</v>
      </c>
      <c r="AQ64">
        <f t="shared" si="30"/>
        <v>0</v>
      </c>
    </row>
    <row r="65" spans="1:43">
      <c r="A65">
        <f t="shared" si="31"/>
        <v>49</v>
      </c>
      <c r="B65">
        <f t="shared" si="0"/>
        <v>0.86928673781622667</v>
      </c>
      <c r="C65">
        <f t="shared" si="1"/>
        <v>0.86928673781622667</v>
      </c>
      <c r="D65">
        <f t="shared" si="2"/>
        <v>0</v>
      </c>
      <c r="E65">
        <f t="shared" si="3"/>
        <v>0.86928673781622667</v>
      </c>
      <c r="F65">
        <f t="shared" si="4"/>
        <v>1.3250129933488113</v>
      </c>
      <c r="G65">
        <f t="shared" si="5"/>
        <v>8.6928673781622674</v>
      </c>
      <c r="H65">
        <f t="shared" si="6"/>
        <v>0.33333333333333331</v>
      </c>
      <c r="I65">
        <f t="shared" si="7"/>
        <v>0</v>
      </c>
      <c r="J65">
        <f t="shared" si="8"/>
        <v>0.57952449187748445</v>
      </c>
      <c r="K65">
        <f t="shared" si="9"/>
        <v>0</v>
      </c>
      <c r="L65">
        <f t="shared" si="10"/>
        <v>0.86928673781622667</v>
      </c>
      <c r="M65">
        <f t="shared" si="11"/>
        <v>8.6928673781622674</v>
      </c>
      <c r="N65">
        <f t="shared" si="12"/>
        <v>0.33333333333333331</v>
      </c>
      <c r="O65">
        <v>-90</v>
      </c>
      <c r="P65">
        <f t="shared" si="13"/>
        <v>0</v>
      </c>
      <c r="Q65">
        <v>0</v>
      </c>
      <c r="R65">
        <f t="shared" si="14"/>
        <v>49</v>
      </c>
      <c r="S65">
        <f t="shared" si="15"/>
        <v>0</v>
      </c>
      <c r="T65">
        <f t="shared" si="16"/>
        <v>0.43450835399284737</v>
      </c>
      <c r="U65">
        <v>-90</v>
      </c>
      <c r="V65">
        <f t="shared" si="17"/>
        <v>0</v>
      </c>
      <c r="W65">
        <f t="shared" si="18"/>
        <v>0</v>
      </c>
      <c r="X65">
        <f t="shared" si="19"/>
        <v>0</v>
      </c>
      <c r="Y65">
        <f t="shared" si="20"/>
        <v>0</v>
      </c>
      <c r="Z65">
        <f t="shared" si="21"/>
        <v>0</v>
      </c>
      <c r="AA65">
        <f t="shared" si="22"/>
        <v>0</v>
      </c>
      <c r="AB65">
        <f t="shared" si="23"/>
        <v>139</v>
      </c>
      <c r="AC65">
        <f t="shared" si="32"/>
        <v>0</v>
      </c>
      <c r="AD65">
        <f t="shared" si="33"/>
        <v>0</v>
      </c>
      <c r="AE65">
        <f t="shared" si="24"/>
        <v>0</v>
      </c>
      <c r="AF65" t="e">
        <f t="shared" si="25"/>
        <v>#DIV/0!</v>
      </c>
      <c r="AG65">
        <f t="shared" si="26"/>
        <v>0</v>
      </c>
      <c r="AL65">
        <f t="shared" si="27"/>
        <v>171</v>
      </c>
      <c r="AM65">
        <f t="shared" si="28"/>
        <v>54.884604575741243</v>
      </c>
      <c r="AN65">
        <f t="shared" si="34"/>
        <v>54.884604575741243</v>
      </c>
      <c r="AO65">
        <f t="shared" si="29"/>
        <v>0</v>
      </c>
      <c r="AQ65">
        <f t="shared" si="30"/>
        <v>0</v>
      </c>
    </row>
    <row r="66" spans="1:43">
      <c r="A66">
        <f t="shared" si="31"/>
        <v>50</v>
      </c>
      <c r="B66">
        <f t="shared" si="0"/>
        <v>0.83909963117727993</v>
      </c>
      <c r="C66">
        <f t="shared" si="1"/>
        <v>0.83909963117727993</v>
      </c>
      <c r="D66">
        <f t="shared" si="2"/>
        <v>0</v>
      </c>
      <c r="E66">
        <f t="shared" si="3"/>
        <v>0.83909963117727993</v>
      </c>
      <c r="F66">
        <f t="shared" si="4"/>
        <v>1.3054072893322786</v>
      </c>
      <c r="G66">
        <f t="shared" si="5"/>
        <v>8.390996311772799</v>
      </c>
      <c r="H66">
        <f t="shared" si="6"/>
        <v>0.33333333333333331</v>
      </c>
      <c r="I66">
        <f t="shared" si="7"/>
        <v>0</v>
      </c>
      <c r="J66">
        <f t="shared" si="8"/>
        <v>0.55939975411818665</v>
      </c>
      <c r="K66">
        <f t="shared" si="9"/>
        <v>0</v>
      </c>
      <c r="L66">
        <f t="shared" si="10"/>
        <v>0.83909963117727993</v>
      </c>
      <c r="M66">
        <f t="shared" si="11"/>
        <v>8.390996311772799</v>
      </c>
      <c r="N66">
        <f t="shared" si="12"/>
        <v>0.33333333333333331</v>
      </c>
      <c r="O66">
        <v>-90</v>
      </c>
      <c r="P66">
        <f t="shared" si="13"/>
        <v>0</v>
      </c>
      <c r="Q66">
        <v>0</v>
      </c>
      <c r="R66">
        <f t="shared" si="14"/>
        <v>50</v>
      </c>
      <c r="S66">
        <f t="shared" si="15"/>
        <v>0</v>
      </c>
      <c r="T66">
        <f t="shared" si="16"/>
        <v>0.41942876544545826</v>
      </c>
      <c r="U66">
        <v>-90</v>
      </c>
      <c r="V66">
        <f t="shared" si="17"/>
        <v>0</v>
      </c>
      <c r="W66">
        <f t="shared" si="18"/>
        <v>0</v>
      </c>
      <c r="X66">
        <f t="shared" si="19"/>
        <v>0</v>
      </c>
      <c r="Y66">
        <f t="shared" si="20"/>
        <v>0</v>
      </c>
      <c r="Z66">
        <f t="shared" si="21"/>
        <v>0</v>
      </c>
      <c r="AA66">
        <f t="shared" si="22"/>
        <v>0</v>
      </c>
      <c r="AB66">
        <f t="shared" si="23"/>
        <v>140</v>
      </c>
      <c r="AC66">
        <f t="shared" si="32"/>
        <v>0</v>
      </c>
      <c r="AD66">
        <f t="shared" si="33"/>
        <v>0</v>
      </c>
      <c r="AE66">
        <f t="shared" si="24"/>
        <v>0</v>
      </c>
      <c r="AF66" t="e">
        <f t="shared" si="25"/>
        <v>#DIV/0!</v>
      </c>
      <c r="AG66">
        <f t="shared" si="26"/>
        <v>0</v>
      </c>
      <c r="AL66">
        <f t="shared" si="27"/>
        <v>172</v>
      </c>
      <c r="AM66">
        <f t="shared" si="28"/>
        <v>59.705041097425791</v>
      </c>
      <c r="AN66">
        <f t="shared" si="34"/>
        <v>59.705041097425791</v>
      </c>
      <c r="AO66">
        <f t="shared" si="29"/>
        <v>0</v>
      </c>
      <c r="AQ66">
        <f t="shared" si="30"/>
        <v>0</v>
      </c>
    </row>
    <row r="67" spans="1:43">
      <c r="A67">
        <f t="shared" si="31"/>
        <v>51</v>
      </c>
      <c r="B67">
        <f t="shared" si="0"/>
        <v>0.80978403319500702</v>
      </c>
      <c r="C67">
        <f t="shared" si="1"/>
        <v>0.80978403319500702</v>
      </c>
      <c r="D67">
        <f t="shared" si="2"/>
        <v>0</v>
      </c>
      <c r="E67">
        <f t="shared" si="3"/>
        <v>0.80978403319500702</v>
      </c>
      <c r="F67">
        <f t="shared" si="4"/>
        <v>1.2867595658931672</v>
      </c>
      <c r="G67">
        <f t="shared" si="5"/>
        <v>8.0978403319500707</v>
      </c>
      <c r="H67">
        <f t="shared" si="6"/>
        <v>0.33333333333333331</v>
      </c>
      <c r="I67">
        <f t="shared" si="7"/>
        <v>0</v>
      </c>
      <c r="J67">
        <f t="shared" si="8"/>
        <v>0.53985602213000472</v>
      </c>
      <c r="K67">
        <f t="shared" si="9"/>
        <v>0</v>
      </c>
      <c r="L67">
        <f t="shared" si="10"/>
        <v>0.80978403319500702</v>
      </c>
      <c r="M67">
        <f t="shared" si="11"/>
        <v>8.0978403319500707</v>
      </c>
      <c r="N67">
        <f t="shared" si="12"/>
        <v>0.33333333333333331</v>
      </c>
      <c r="O67">
        <v>-90</v>
      </c>
      <c r="P67">
        <f t="shared" si="13"/>
        <v>0</v>
      </c>
      <c r="Q67">
        <v>0</v>
      </c>
      <c r="R67">
        <f t="shared" si="14"/>
        <v>51</v>
      </c>
      <c r="S67">
        <f t="shared" si="15"/>
        <v>0</v>
      </c>
      <c r="T67">
        <f t="shared" si="16"/>
        <v>0.4047834201241709</v>
      </c>
      <c r="U67">
        <v>-90</v>
      </c>
      <c r="V67">
        <f t="shared" si="17"/>
        <v>0</v>
      </c>
      <c r="W67">
        <f t="shared" si="18"/>
        <v>0</v>
      </c>
      <c r="X67">
        <f t="shared" si="19"/>
        <v>0</v>
      </c>
      <c r="Y67">
        <f t="shared" si="20"/>
        <v>0</v>
      </c>
      <c r="Z67">
        <f t="shared" si="21"/>
        <v>0</v>
      </c>
      <c r="AA67">
        <f t="shared" si="22"/>
        <v>0</v>
      </c>
      <c r="AB67">
        <f t="shared" si="23"/>
        <v>141</v>
      </c>
      <c r="AC67">
        <f t="shared" si="32"/>
        <v>0</v>
      </c>
      <c r="AD67">
        <f t="shared" si="33"/>
        <v>0</v>
      </c>
      <c r="AE67">
        <f t="shared" si="24"/>
        <v>0</v>
      </c>
      <c r="AF67" t="e">
        <f t="shared" si="25"/>
        <v>#DIV/0!</v>
      </c>
      <c r="AG67">
        <f t="shared" si="26"/>
        <v>0</v>
      </c>
      <c r="AL67">
        <f t="shared" si="27"/>
        <v>173</v>
      </c>
      <c r="AM67">
        <f t="shared" si="28"/>
        <v>65.951616981826135</v>
      </c>
      <c r="AN67">
        <f t="shared" si="34"/>
        <v>65.951616981826135</v>
      </c>
      <c r="AO67">
        <f t="shared" si="29"/>
        <v>0</v>
      </c>
      <c r="AQ67">
        <f t="shared" si="30"/>
        <v>0</v>
      </c>
    </row>
    <row r="68" spans="1:43">
      <c r="A68">
        <f t="shared" si="31"/>
        <v>52</v>
      </c>
      <c r="B68">
        <f t="shared" si="0"/>
        <v>0.7812856265067174</v>
      </c>
      <c r="C68">
        <f t="shared" si="1"/>
        <v>0.7812856265067174</v>
      </c>
      <c r="D68">
        <f t="shared" si="2"/>
        <v>0</v>
      </c>
      <c r="E68">
        <f t="shared" si="3"/>
        <v>0.7812856265067174</v>
      </c>
      <c r="F68">
        <f t="shared" si="4"/>
        <v>1.2690182150725788</v>
      </c>
      <c r="G68">
        <f t="shared" si="5"/>
        <v>7.8128562650671736</v>
      </c>
      <c r="H68">
        <f t="shared" si="6"/>
        <v>0.33333333333333331</v>
      </c>
      <c r="I68">
        <f t="shared" si="7"/>
        <v>0</v>
      </c>
      <c r="J68">
        <f t="shared" si="8"/>
        <v>0.52085708433781164</v>
      </c>
      <c r="K68">
        <f t="shared" si="9"/>
        <v>0</v>
      </c>
      <c r="L68">
        <f t="shared" si="10"/>
        <v>0.7812856265067174</v>
      </c>
      <c r="M68">
        <f t="shared" si="11"/>
        <v>7.8128562650671736</v>
      </c>
      <c r="N68">
        <f t="shared" si="12"/>
        <v>0.33333333333333331</v>
      </c>
      <c r="O68">
        <v>-90</v>
      </c>
      <c r="P68">
        <f t="shared" si="13"/>
        <v>0</v>
      </c>
      <c r="Q68">
        <v>0</v>
      </c>
      <c r="R68">
        <f t="shared" si="14"/>
        <v>52</v>
      </c>
      <c r="S68">
        <f t="shared" si="15"/>
        <v>0</v>
      </c>
      <c r="T68">
        <f t="shared" si="16"/>
        <v>0.39054534417750203</v>
      </c>
      <c r="U68">
        <v>-90</v>
      </c>
      <c r="V68">
        <f t="shared" si="17"/>
        <v>0</v>
      </c>
      <c r="W68">
        <f t="shared" si="18"/>
        <v>0</v>
      </c>
      <c r="X68">
        <f t="shared" si="19"/>
        <v>0</v>
      </c>
      <c r="Y68">
        <f t="shared" si="20"/>
        <v>0</v>
      </c>
      <c r="Z68">
        <f t="shared" si="21"/>
        <v>0</v>
      </c>
      <c r="AA68">
        <f t="shared" si="22"/>
        <v>0</v>
      </c>
      <c r="AB68">
        <f t="shared" si="23"/>
        <v>142</v>
      </c>
      <c r="AC68">
        <f t="shared" si="32"/>
        <v>0</v>
      </c>
      <c r="AD68">
        <f t="shared" si="33"/>
        <v>0</v>
      </c>
      <c r="AE68">
        <f t="shared" si="24"/>
        <v>0</v>
      </c>
      <c r="AF68" t="e">
        <f t="shared" si="25"/>
        <v>#DIV/0!</v>
      </c>
      <c r="AG68">
        <f t="shared" si="26"/>
        <v>0</v>
      </c>
      <c r="AL68">
        <f t="shared" si="27"/>
        <v>174</v>
      </c>
      <c r="AM68">
        <f t="shared" si="28"/>
        <v>74.334361934305164</v>
      </c>
      <c r="AN68">
        <f t="shared" si="34"/>
        <v>74.334361934305164</v>
      </c>
      <c r="AO68">
        <f t="shared" si="29"/>
        <v>0</v>
      </c>
      <c r="AQ68">
        <f t="shared" si="30"/>
        <v>0</v>
      </c>
    </row>
    <row r="69" spans="1:43">
      <c r="A69">
        <f t="shared" si="31"/>
        <v>53</v>
      </c>
      <c r="B69">
        <f t="shared" si="0"/>
        <v>0.75355405010279419</v>
      </c>
      <c r="C69">
        <f t="shared" si="1"/>
        <v>0.75355405010279419</v>
      </c>
      <c r="D69">
        <f t="shared" si="2"/>
        <v>0</v>
      </c>
      <c r="E69">
        <f t="shared" si="3"/>
        <v>0.75355405010279419</v>
      </c>
      <c r="F69">
        <f t="shared" si="4"/>
        <v>1.2521356581562257</v>
      </c>
      <c r="G69">
        <f t="shared" si="5"/>
        <v>7.5355405010279419</v>
      </c>
      <c r="H69">
        <f t="shared" si="6"/>
        <v>0.33333333333333331</v>
      </c>
      <c r="I69">
        <f t="shared" si="7"/>
        <v>0</v>
      </c>
      <c r="J69">
        <f t="shared" si="8"/>
        <v>0.50236936673519617</v>
      </c>
      <c r="K69">
        <f t="shared" si="9"/>
        <v>0</v>
      </c>
      <c r="L69">
        <f t="shared" si="10"/>
        <v>0.75355405010279419</v>
      </c>
      <c r="M69">
        <f t="shared" si="11"/>
        <v>7.5355405010279419</v>
      </c>
      <c r="N69">
        <f t="shared" si="12"/>
        <v>0.33333333333333331</v>
      </c>
      <c r="O69">
        <v>-90</v>
      </c>
      <c r="P69">
        <f t="shared" si="13"/>
        <v>0</v>
      </c>
      <c r="Q69">
        <v>0</v>
      </c>
      <c r="R69">
        <f t="shared" si="14"/>
        <v>53</v>
      </c>
      <c r="S69">
        <f t="shared" si="15"/>
        <v>0</v>
      </c>
      <c r="T69">
        <f t="shared" si="16"/>
        <v>0.37668951580952148</v>
      </c>
      <c r="U69">
        <v>-90</v>
      </c>
      <c r="V69">
        <f t="shared" si="17"/>
        <v>0</v>
      </c>
      <c r="W69">
        <f t="shared" si="18"/>
        <v>0</v>
      </c>
      <c r="X69">
        <f t="shared" si="19"/>
        <v>0</v>
      </c>
      <c r="Y69">
        <f t="shared" si="20"/>
        <v>0</v>
      </c>
      <c r="Z69">
        <f t="shared" si="21"/>
        <v>0</v>
      </c>
      <c r="AA69">
        <f t="shared" si="22"/>
        <v>0</v>
      </c>
      <c r="AB69">
        <f t="shared" si="23"/>
        <v>143</v>
      </c>
      <c r="AC69">
        <f t="shared" si="32"/>
        <v>0</v>
      </c>
      <c r="AD69">
        <f t="shared" si="33"/>
        <v>0</v>
      </c>
      <c r="AE69">
        <f t="shared" si="24"/>
        <v>0</v>
      </c>
      <c r="AF69" t="e">
        <f t="shared" si="25"/>
        <v>#DIV/0!</v>
      </c>
      <c r="AG69">
        <f t="shared" si="26"/>
        <v>0</v>
      </c>
      <c r="AL69">
        <f t="shared" si="27"/>
        <v>175</v>
      </c>
      <c r="AM69">
        <f t="shared" si="28"/>
        <v>86.131622056325767</v>
      </c>
      <c r="AN69">
        <f t="shared" si="34"/>
        <v>86.131622056325767</v>
      </c>
      <c r="AO69">
        <f t="shared" si="29"/>
        <v>0</v>
      </c>
      <c r="AQ69">
        <f t="shared" si="30"/>
        <v>0</v>
      </c>
    </row>
    <row r="70" spans="1:43">
      <c r="A70">
        <f t="shared" si="31"/>
        <v>54</v>
      </c>
      <c r="B70">
        <f t="shared" si="0"/>
        <v>0.7265425280053609</v>
      </c>
      <c r="C70">
        <f t="shared" si="1"/>
        <v>0.7265425280053609</v>
      </c>
      <c r="D70">
        <f t="shared" si="2"/>
        <v>0</v>
      </c>
      <c r="E70">
        <f t="shared" si="3"/>
        <v>0.7265425280053609</v>
      </c>
      <c r="F70">
        <f t="shared" si="4"/>
        <v>1.2360679774997896</v>
      </c>
      <c r="G70">
        <f t="shared" si="5"/>
        <v>7.2654252800536092</v>
      </c>
      <c r="H70">
        <f t="shared" si="6"/>
        <v>0.33333333333333331</v>
      </c>
      <c r="I70">
        <f t="shared" si="7"/>
        <v>0</v>
      </c>
      <c r="J70">
        <f t="shared" si="8"/>
        <v>0.48436168533690727</v>
      </c>
      <c r="K70">
        <f t="shared" si="9"/>
        <v>0</v>
      </c>
      <c r="L70">
        <f t="shared" si="10"/>
        <v>0.7265425280053609</v>
      </c>
      <c r="M70">
        <f t="shared" si="11"/>
        <v>7.2654252800536092</v>
      </c>
      <c r="N70">
        <f t="shared" si="12"/>
        <v>0.33333333333333331</v>
      </c>
      <c r="O70">
        <v>-90</v>
      </c>
      <c r="P70">
        <f t="shared" si="13"/>
        <v>0</v>
      </c>
      <c r="Q70">
        <v>0</v>
      </c>
      <c r="R70">
        <f t="shared" si="14"/>
        <v>54</v>
      </c>
      <c r="S70">
        <f t="shared" si="15"/>
        <v>0</v>
      </c>
      <c r="T70">
        <f t="shared" si="16"/>
        <v>0.36319268381417402</v>
      </c>
      <c r="U70">
        <v>-90</v>
      </c>
      <c r="V70">
        <f t="shared" si="17"/>
        <v>0</v>
      </c>
      <c r="W70">
        <f t="shared" si="18"/>
        <v>0</v>
      </c>
      <c r="X70">
        <f t="shared" si="19"/>
        <v>0</v>
      </c>
      <c r="Y70">
        <f t="shared" si="20"/>
        <v>0</v>
      </c>
      <c r="Z70">
        <f t="shared" si="21"/>
        <v>0</v>
      </c>
      <c r="AA70">
        <f t="shared" si="22"/>
        <v>0</v>
      </c>
      <c r="AB70">
        <f t="shared" si="23"/>
        <v>144</v>
      </c>
      <c r="AC70">
        <f t="shared" si="32"/>
        <v>0</v>
      </c>
      <c r="AD70">
        <f t="shared" si="33"/>
        <v>0</v>
      </c>
      <c r="AE70">
        <f t="shared" si="24"/>
        <v>0</v>
      </c>
      <c r="AF70" t="e">
        <f t="shared" si="25"/>
        <v>#DIV/0!</v>
      </c>
      <c r="AG70">
        <f t="shared" si="26"/>
        <v>0</v>
      </c>
      <c r="AL70">
        <f t="shared" si="27"/>
        <v>176</v>
      </c>
      <c r="AM70">
        <f t="shared" si="28"/>
        <v>103.90042214312412</v>
      </c>
      <c r="AN70">
        <f t="shared" si="34"/>
        <v>103.90042214312412</v>
      </c>
      <c r="AO70">
        <f t="shared" si="29"/>
        <v>0</v>
      </c>
      <c r="AQ70">
        <f t="shared" si="30"/>
        <v>0</v>
      </c>
    </row>
    <row r="71" spans="1:43">
      <c r="A71">
        <f t="shared" si="31"/>
        <v>55</v>
      </c>
      <c r="B71">
        <f t="shared" si="0"/>
        <v>0.70020753820970971</v>
      </c>
      <c r="C71">
        <f t="shared" si="1"/>
        <v>0.70020753820970971</v>
      </c>
      <c r="D71">
        <f t="shared" si="2"/>
        <v>0</v>
      </c>
      <c r="E71">
        <f t="shared" si="3"/>
        <v>0.70020753820970971</v>
      </c>
      <c r="F71">
        <f t="shared" si="4"/>
        <v>1.2207745887614561</v>
      </c>
      <c r="G71">
        <f t="shared" si="5"/>
        <v>7.0020753820970967</v>
      </c>
      <c r="H71">
        <f t="shared" si="6"/>
        <v>0.33333333333333331</v>
      </c>
      <c r="I71">
        <f t="shared" si="7"/>
        <v>0</v>
      </c>
      <c r="J71">
        <f t="shared" si="8"/>
        <v>0.46680502547313979</v>
      </c>
      <c r="K71">
        <f t="shared" si="9"/>
        <v>0</v>
      </c>
      <c r="L71">
        <f t="shared" si="10"/>
        <v>0.70020753820970971</v>
      </c>
      <c r="M71">
        <f t="shared" si="11"/>
        <v>7.0020753820970967</v>
      </c>
      <c r="N71">
        <f t="shared" si="12"/>
        <v>0.33333333333333331</v>
      </c>
      <c r="O71">
        <v>-90</v>
      </c>
      <c r="P71">
        <f t="shared" si="13"/>
        <v>0</v>
      </c>
      <c r="Q71">
        <v>0</v>
      </c>
      <c r="R71">
        <f t="shared" si="14"/>
        <v>55</v>
      </c>
      <c r="S71">
        <f t="shared" si="15"/>
        <v>0</v>
      </c>
      <c r="T71">
        <f t="shared" si="16"/>
        <v>0.35003320548872507</v>
      </c>
      <c r="U71">
        <v>-90</v>
      </c>
      <c r="V71">
        <f t="shared" si="17"/>
        <v>0</v>
      </c>
      <c r="W71">
        <f t="shared" si="18"/>
        <v>0</v>
      </c>
      <c r="X71">
        <f t="shared" si="19"/>
        <v>0</v>
      </c>
      <c r="Y71">
        <f t="shared" si="20"/>
        <v>0</v>
      </c>
      <c r="Z71">
        <f t="shared" si="21"/>
        <v>0</v>
      </c>
      <c r="AA71">
        <f t="shared" si="22"/>
        <v>0</v>
      </c>
      <c r="AB71">
        <f t="shared" si="23"/>
        <v>145</v>
      </c>
      <c r="AC71">
        <f t="shared" si="32"/>
        <v>0</v>
      </c>
      <c r="AD71">
        <f t="shared" si="33"/>
        <v>0</v>
      </c>
      <c r="AE71">
        <f t="shared" si="24"/>
        <v>0</v>
      </c>
      <c r="AF71" t="e">
        <f t="shared" si="25"/>
        <v>#DIV/0!</v>
      </c>
      <c r="AG71">
        <f t="shared" si="26"/>
        <v>0</v>
      </c>
      <c r="AL71">
        <f t="shared" si="27"/>
        <v>177</v>
      </c>
      <c r="AM71">
        <f t="shared" si="28"/>
        <v>133.60755746357151</v>
      </c>
      <c r="AN71">
        <f t="shared" si="34"/>
        <v>133.60755746357151</v>
      </c>
      <c r="AO71">
        <f t="shared" si="29"/>
        <v>0</v>
      </c>
      <c r="AQ71">
        <f t="shared" si="30"/>
        <v>0</v>
      </c>
    </row>
    <row r="72" spans="1:43">
      <c r="A72">
        <f t="shared" si="31"/>
        <v>56</v>
      </c>
      <c r="B72">
        <f t="shared" si="0"/>
        <v>0.67450851684242674</v>
      </c>
      <c r="C72">
        <f t="shared" si="1"/>
        <v>0.67450851684242674</v>
      </c>
      <c r="D72">
        <f t="shared" si="2"/>
        <v>0</v>
      </c>
      <c r="E72">
        <f t="shared" si="3"/>
        <v>0.67450851684242674</v>
      </c>
      <c r="F72">
        <f t="shared" si="4"/>
        <v>1.2062179485039053</v>
      </c>
      <c r="G72">
        <f t="shared" si="5"/>
        <v>6.7450851684242679</v>
      </c>
      <c r="H72">
        <f t="shared" si="6"/>
        <v>0.33333333333333331</v>
      </c>
      <c r="I72">
        <f t="shared" si="7"/>
        <v>0</v>
      </c>
      <c r="J72">
        <f t="shared" si="8"/>
        <v>0.44967234456161781</v>
      </c>
      <c r="K72">
        <f t="shared" si="9"/>
        <v>0</v>
      </c>
      <c r="L72">
        <f t="shared" si="10"/>
        <v>0.67450851684242674</v>
      </c>
      <c r="M72">
        <f t="shared" si="11"/>
        <v>6.7450851684242679</v>
      </c>
      <c r="N72">
        <f t="shared" si="12"/>
        <v>0.33333333333333331</v>
      </c>
      <c r="O72">
        <v>-90</v>
      </c>
      <c r="P72">
        <f t="shared" si="13"/>
        <v>0</v>
      </c>
      <c r="Q72">
        <v>0</v>
      </c>
      <c r="R72">
        <f t="shared" si="14"/>
        <v>56</v>
      </c>
      <c r="S72">
        <f t="shared" si="15"/>
        <v>0</v>
      </c>
      <c r="T72">
        <f t="shared" si="16"/>
        <v>0.3371909015518737</v>
      </c>
      <c r="U72">
        <v>-90</v>
      </c>
      <c r="V72">
        <f t="shared" si="17"/>
        <v>0</v>
      </c>
      <c r="W72">
        <f t="shared" si="18"/>
        <v>0</v>
      </c>
      <c r="X72">
        <f t="shared" si="19"/>
        <v>0</v>
      </c>
      <c r="Y72">
        <f t="shared" si="20"/>
        <v>0</v>
      </c>
      <c r="Z72">
        <f t="shared" si="21"/>
        <v>0</v>
      </c>
      <c r="AA72">
        <f t="shared" si="22"/>
        <v>0</v>
      </c>
      <c r="AB72">
        <f t="shared" si="23"/>
        <v>146</v>
      </c>
      <c r="AC72">
        <f t="shared" si="32"/>
        <v>0</v>
      </c>
      <c r="AD72">
        <f t="shared" si="33"/>
        <v>0</v>
      </c>
      <c r="AE72">
        <f t="shared" si="24"/>
        <v>0</v>
      </c>
      <c r="AF72" t="e">
        <f t="shared" si="25"/>
        <v>#DIV/0!</v>
      </c>
      <c r="AG72">
        <f t="shared" si="26"/>
        <v>0</v>
      </c>
      <c r="AL72">
        <f t="shared" si="27"/>
        <v>178</v>
      </c>
      <c r="AM72">
        <f t="shared" si="28"/>
        <v>193.15396729783384</v>
      </c>
      <c r="AN72">
        <f t="shared" si="34"/>
        <v>193.15396729783384</v>
      </c>
      <c r="AO72">
        <f t="shared" si="29"/>
        <v>0</v>
      </c>
      <c r="AQ72">
        <f t="shared" si="30"/>
        <v>0</v>
      </c>
    </row>
    <row r="73" spans="1:43">
      <c r="A73">
        <f t="shared" si="31"/>
        <v>57</v>
      </c>
      <c r="B73">
        <f t="shared" si="0"/>
        <v>0.64940759319751062</v>
      </c>
      <c r="C73">
        <f t="shared" si="1"/>
        <v>0.64940759319751062</v>
      </c>
      <c r="D73">
        <f t="shared" si="2"/>
        <v>0</v>
      </c>
      <c r="E73">
        <f t="shared" si="3"/>
        <v>0.64940759319751062</v>
      </c>
      <c r="F73">
        <f t="shared" si="4"/>
        <v>1.1923632928359473</v>
      </c>
      <c r="G73">
        <f t="shared" si="5"/>
        <v>6.4940759319751065</v>
      </c>
      <c r="H73">
        <f t="shared" si="6"/>
        <v>0.33333333333333331</v>
      </c>
      <c r="I73">
        <f t="shared" si="7"/>
        <v>0</v>
      </c>
      <c r="J73">
        <f t="shared" si="8"/>
        <v>0.43293839546500706</v>
      </c>
      <c r="K73">
        <f t="shared" si="9"/>
        <v>0</v>
      </c>
      <c r="L73">
        <f t="shared" si="10"/>
        <v>0.64940759319751062</v>
      </c>
      <c r="M73">
        <f t="shared" si="11"/>
        <v>6.4940759319751065</v>
      </c>
      <c r="N73">
        <f t="shared" si="12"/>
        <v>0.33333333333333331</v>
      </c>
      <c r="O73">
        <v>-90</v>
      </c>
      <c r="P73">
        <f t="shared" si="13"/>
        <v>0</v>
      </c>
      <c r="Q73">
        <v>0</v>
      </c>
      <c r="R73">
        <f t="shared" si="14"/>
        <v>57</v>
      </c>
      <c r="S73">
        <f t="shared" si="15"/>
        <v>0</v>
      </c>
      <c r="T73">
        <f t="shared" si="16"/>
        <v>0.32464692601380934</v>
      </c>
      <c r="U73">
        <v>-90</v>
      </c>
      <c r="V73">
        <f t="shared" si="17"/>
        <v>0</v>
      </c>
      <c r="W73">
        <f t="shared" si="18"/>
        <v>0</v>
      </c>
      <c r="X73">
        <f t="shared" si="19"/>
        <v>0</v>
      </c>
      <c r="Y73">
        <f t="shared" si="20"/>
        <v>0</v>
      </c>
      <c r="Z73">
        <f t="shared" si="21"/>
        <v>0</v>
      </c>
      <c r="AA73">
        <f t="shared" si="22"/>
        <v>0</v>
      </c>
      <c r="AB73">
        <f t="shared" si="23"/>
        <v>147</v>
      </c>
      <c r="AC73">
        <f t="shared" si="32"/>
        <v>0</v>
      </c>
      <c r="AD73">
        <f t="shared" si="33"/>
        <v>0</v>
      </c>
      <c r="AE73">
        <f t="shared" si="24"/>
        <v>0</v>
      </c>
      <c r="AF73" t="e">
        <f t="shared" si="25"/>
        <v>#DIV/0!</v>
      </c>
      <c r="AG73">
        <f t="shared" si="26"/>
        <v>0</v>
      </c>
      <c r="AL73">
        <f t="shared" si="27"/>
        <v>179</v>
      </c>
      <c r="AM73">
        <f t="shared" si="28"/>
        <v>372.04536097009372</v>
      </c>
      <c r="AN73">
        <f t="shared" si="34"/>
        <v>372.04536097009372</v>
      </c>
      <c r="AO73">
        <f t="shared" si="29"/>
        <v>0</v>
      </c>
      <c r="AQ73">
        <f t="shared" si="30"/>
        <v>0</v>
      </c>
    </row>
    <row r="74" spans="1:43">
      <c r="A74">
        <f t="shared" si="31"/>
        <v>58</v>
      </c>
      <c r="B74">
        <f t="shared" si="0"/>
        <v>0.62486935190932746</v>
      </c>
      <c r="C74">
        <f t="shared" si="1"/>
        <v>0.62486935190932746</v>
      </c>
      <c r="D74">
        <f t="shared" si="2"/>
        <v>0</v>
      </c>
      <c r="E74">
        <f t="shared" si="3"/>
        <v>0.62486935190932746</v>
      </c>
      <c r="F74">
        <f t="shared" si="4"/>
        <v>1.1791784033620965</v>
      </c>
      <c r="G74">
        <f t="shared" si="5"/>
        <v>6.2486935190932744</v>
      </c>
      <c r="H74">
        <f t="shared" si="6"/>
        <v>0.33333333333333331</v>
      </c>
      <c r="I74">
        <f t="shared" si="7"/>
        <v>0</v>
      </c>
      <c r="J74">
        <f t="shared" si="8"/>
        <v>0.41657956793955164</v>
      </c>
      <c r="K74">
        <f t="shared" si="9"/>
        <v>0</v>
      </c>
      <c r="L74">
        <f t="shared" si="10"/>
        <v>0.62486935190932746</v>
      </c>
      <c r="M74">
        <f t="shared" si="11"/>
        <v>6.2486935190932744</v>
      </c>
      <c r="N74">
        <f t="shared" si="12"/>
        <v>0.33333333333333331</v>
      </c>
      <c r="O74">
        <v>-90</v>
      </c>
      <c r="P74">
        <f t="shared" si="13"/>
        <v>0</v>
      </c>
      <c r="Q74">
        <v>0</v>
      </c>
      <c r="R74">
        <f t="shared" si="14"/>
        <v>58</v>
      </c>
      <c r="S74">
        <f t="shared" si="15"/>
        <v>0</v>
      </c>
      <c r="T74">
        <f t="shared" si="16"/>
        <v>0.312383649219723</v>
      </c>
      <c r="U74">
        <v>-90</v>
      </c>
      <c r="V74">
        <f t="shared" si="17"/>
        <v>0</v>
      </c>
      <c r="W74">
        <f t="shared" si="18"/>
        <v>0</v>
      </c>
      <c r="X74">
        <f t="shared" si="19"/>
        <v>0</v>
      </c>
      <c r="Y74">
        <f t="shared" si="20"/>
        <v>0</v>
      </c>
      <c r="Z74">
        <f t="shared" si="21"/>
        <v>0</v>
      </c>
      <c r="AA74">
        <f t="shared" si="22"/>
        <v>0</v>
      </c>
      <c r="AB74">
        <f t="shared" si="23"/>
        <v>148</v>
      </c>
      <c r="AC74">
        <f t="shared" si="32"/>
        <v>0</v>
      </c>
      <c r="AD74">
        <f t="shared" si="33"/>
        <v>0</v>
      </c>
      <c r="AE74">
        <f t="shared" si="24"/>
        <v>0</v>
      </c>
      <c r="AF74" t="e">
        <f t="shared" si="25"/>
        <v>#DIV/0!</v>
      </c>
      <c r="AG74">
        <f t="shared" si="26"/>
        <v>0</v>
      </c>
      <c r="AL74">
        <f t="shared" si="27"/>
        <v>180</v>
      </c>
      <c r="AM74">
        <f t="shared" si="28"/>
        <v>5.1003562009628824E+16</v>
      </c>
      <c r="AN74">
        <f t="shared" si="34"/>
        <v>5.1003562009628824E+16</v>
      </c>
      <c r="AO74">
        <f t="shared" si="29"/>
        <v>0</v>
      </c>
      <c r="AQ74">
        <f t="shared" si="30"/>
        <v>0</v>
      </c>
    </row>
    <row r="75" spans="1:43">
      <c r="A75">
        <f t="shared" si="31"/>
        <v>59</v>
      </c>
      <c r="B75">
        <f t="shared" si="0"/>
        <v>0.60086061902756038</v>
      </c>
      <c r="C75">
        <f t="shared" si="1"/>
        <v>0.60086061902756038</v>
      </c>
      <c r="D75">
        <f t="shared" si="2"/>
        <v>0</v>
      </c>
      <c r="E75">
        <f t="shared" si="3"/>
        <v>0.60086061902756038</v>
      </c>
      <c r="F75">
        <f t="shared" si="4"/>
        <v>1.1666333972153304</v>
      </c>
      <c r="G75">
        <f t="shared" si="5"/>
        <v>6.0086061902756036</v>
      </c>
      <c r="H75">
        <f t="shared" si="6"/>
        <v>0.33333333333333331</v>
      </c>
      <c r="I75">
        <f t="shared" si="7"/>
        <v>0</v>
      </c>
      <c r="J75">
        <f t="shared" si="8"/>
        <v>0.40057374601837359</v>
      </c>
      <c r="K75">
        <f t="shared" si="9"/>
        <v>0</v>
      </c>
      <c r="L75">
        <f t="shared" si="10"/>
        <v>0.60086061902756038</v>
      </c>
      <c r="M75">
        <f t="shared" si="11"/>
        <v>6.0086061902756036</v>
      </c>
      <c r="N75">
        <f t="shared" si="12"/>
        <v>0.33333333333333331</v>
      </c>
      <c r="O75">
        <v>-90</v>
      </c>
      <c r="P75">
        <f t="shared" si="13"/>
        <v>0</v>
      </c>
      <c r="Q75">
        <v>0</v>
      </c>
      <c r="R75">
        <f t="shared" si="14"/>
        <v>59</v>
      </c>
      <c r="S75">
        <f t="shared" si="15"/>
        <v>0</v>
      </c>
      <c r="T75">
        <f t="shared" si="16"/>
        <v>0.30038455252247437</v>
      </c>
      <c r="U75">
        <v>-90</v>
      </c>
      <c r="V75">
        <f t="shared" si="17"/>
        <v>0</v>
      </c>
      <c r="W75">
        <f t="shared" si="18"/>
        <v>0</v>
      </c>
      <c r="X75">
        <f t="shared" si="19"/>
        <v>0</v>
      </c>
      <c r="Y75">
        <f t="shared" si="20"/>
        <v>0</v>
      </c>
      <c r="Z75">
        <f t="shared" si="21"/>
        <v>0</v>
      </c>
      <c r="AA75">
        <f t="shared" si="22"/>
        <v>0</v>
      </c>
      <c r="AB75">
        <f t="shared" si="23"/>
        <v>149</v>
      </c>
      <c r="AC75">
        <f t="shared" si="32"/>
        <v>0</v>
      </c>
      <c r="AD75">
        <f t="shared" si="33"/>
        <v>0</v>
      </c>
      <c r="AE75">
        <f t="shared" si="24"/>
        <v>0</v>
      </c>
      <c r="AF75" t="e">
        <f t="shared" si="25"/>
        <v>#DIV/0!</v>
      </c>
      <c r="AG75">
        <f t="shared" si="26"/>
        <v>0</v>
      </c>
      <c r="AL75">
        <f t="shared" si="27"/>
        <v>181</v>
      </c>
      <c r="AM75">
        <f t="shared" si="28"/>
        <v>0</v>
      </c>
      <c r="AN75">
        <f t="shared" si="34"/>
        <v>0</v>
      </c>
      <c r="AO75">
        <f t="shared" si="29"/>
        <v>0</v>
      </c>
      <c r="AQ75">
        <f t="shared" si="30"/>
        <v>0</v>
      </c>
    </row>
    <row r="76" spans="1:43">
      <c r="A76">
        <f t="shared" si="31"/>
        <v>60</v>
      </c>
      <c r="B76">
        <f t="shared" si="0"/>
        <v>0.57735026918962573</v>
      </c>
      <c r="C76">
        <f t="shared" si="1"/>
        <v>0.57735026918962573</v>
      </c>
      <c r="D76">
        <f t="shared" si="2"/>
        <v>0</v>
      </c>
      <c r="E76">
        <f t="shared" si="3"/>
        <v>0.57735026918962573</v>
      </c>
      <c r="F76">
        <f t="shared" si="4"/>
        <v>1.1547005383792517</v>
      </c>
      <c r="G76">
        <f t="shared" si="5"/>
        <v>5.7735026918962573</v>
      </c>
      <c r="H76">
        <f t="shared" si="6"/>
        <v>0.33333333333333331</v>
      </c>
      <c r="I76">
        <f t="shared" si="7"/>
        <v>0</v>
      </c>
      <c r="J76">
        <f t="shared" si="8"/>
        <v>0.38490017945975047</v>
      </c>
      <c r="K76">
        <f t="shared" si="9"/>
        <v>0</v>
      </c>
      <c r="L76">
        <f t="shared" si="10"/>
        <v>0.57735026918962573</v>
      </c>
      <c r="M76">
        <f t="shared" si="11"/>
        <v>5.7735026918962573</v>
      </c>
      <c r="N76">
        <f t="shared" si="12"/>
        <v>0.33333333333333331</v>
      </c>
      <c r="O76">
        <v>-90</v>
      </c>
      <c r="P76">
        <f t="shared" si="13"/>
        <v>0</v>
      </c>
      <c r="Q76">
        <v>0</v>
      </c>
      <c r="R76">
        <f t="shared" si="14"/>
        <v>60</v>
      </c>
      <c r="S76">
        <f t="shared" si="15"/>
        <v>0</v>
      </c>
      <c r="T76">
        <f t="shared" si="16"/>
        <v>0.2886341332405184</v>
      </c>
      <c r="U76">
        <v>-90</v>
      </c>
      <c r="V76">
        <f t="shared" si="17"/>
        <v>0</v>
      </c>
      <c r="W76">
        <f t="shared" si="18"/>
        <v>0</v>
      </c>
      <c r="X76">
        <f t="shared" si="19"/>
        <v>0</v>
      </c>
      <c r="Y76">
        <f t="shared" si="20"/>
        <v>0</v>
      </c>
      <c r="Z76">
        <f t="shared" si="21"/>
        <v>0</v>
      </c>
      <c r="AA76">
        <f t="shared" si="22"/>
        <v>0</v>
      </c>
      <c r="AB76">
        <f t="shared" si="23"/>
        <v>150</v>
      </c>
      <c r="AC76">
        <f t="shared" si="32"/>
        <v>0</v>
      </c>
      <c r="AD76">
        <f t="shared" si="33"/>
        <v>0</v>
      </c>
      <c r="AE76">
        <f t="shared" si="24"/>
        <v>0</v>
      </c>
      <c r="AF76" t="e">
        <f t="shared" si="25"/>
        <v>#DIV/0!</v>
      </c>
      <c r="AG76">
        <f t="shared" si="26"/>
        <v>0</v>
      </c>
      <c r="AL76">
        <f t="shared" si="27"/>
        <v>182</v>
      </c>
      <c r="AM76">
        <f t="shared" si="28"/>
        <v>0</v>
      </c>
      <c r="AN76">
        <f t="shared" si="34"/>
        <v>0</v>
      </c>
      <c r="AO76">
        <f t="shared" si="29"/>
        <v>0</v>
      </c>
      <c r="AQ76">
        <f t="shared" si="30"/>
        <v>0</v>
      </c>
    </row>
    <row r="77" spans="1:43">
      <c r="A77">
        <f t="shared" si="31"/>
        <v>61</v>
      </c>
      <c r="B77">
        <f t="shared" si="0"/>
        <v>0.55430905145276899</v>
      </c>
      <c r="C77">
        <f t="shared" si="1"/>
        <v>0.55430905145276899</v>
      </c>
      <c r="D77">
        <f t="shared" si="2"/>
        <v>0</v>
      </c>
      <c r="E77">
        <f t="shared" si="3"/>
        <v>0.55430905145276899</v>
      </c>
      <c r="F77">
        <f t="shared" si="4"/>
        <v>1.1433540678733201</v>
      </c>
      <c r="G77">
        <f t="shared" si="5"/>
        <v>5.5430905145276901</v>
      </c>
      <c r="H77">
        <f t="shared" si="6"/>
        <v>0.33333333333333331</v>
      </c>
      <c r="I77">
        <f t="shared" si="7"/>
        <v>0</v>
      </c>
      <c r="J77">
        <f t="shared" si="8"/>
        <v>0.36953936763517931</v>
      </c>
      <c r="K77">
        <f t="shared" si="9"/>
        <v>0</v>
      </c>
      <c r="L77">
        <f t="shared" si="10"/>
        <v>0.55430905145276899</v>
      </c>
      <c r="M77">
        <f t="shared" si="11"/>
        <v>5.5430905145276901</v>
      </c>
      <c r="N77">
        <f t="shared" si="12"/>
        <v>0.33333333333333331</v>
      </c>
      <c r="O77">
        <v>-90</v>
      </c>
      <c r="P77">
        <f t="shared" si="13"/>
        <v>0</v>
      </c>
      <c r="Q77">
        <v>0</v>
      </c>
      <c r="R77">
        <f t="shared" si="14"/>
        <v>61</v>
      </c>
      <c r="S77">
        <f t="shared" si="15"/>
        <v>0</v>
      </c>
      <c r="T77">
        <f t="shared" si="16"/>
        <v>0.27711781872903102</v>
      </c>
      <c r="U77">
        <v>-90</v>
      </c>
      <c r="V77">
        <f t="shared" si="17"/>
        <v>0</v>
      </c>
      <c r="W77">
        <f t="shared" si="18"/>
        <v>0</v>
      </c>
      <c r="X77">
        <f t="shared" si="19"/>
        <v>0</v>
      </c>
      <c r="Y77">
        <f t="shared" si="20"/>
        <v>0</v>
      </c>
      <c r="Z77">
        <f t="shared" si="21"/>
        <v>0</v>
      </c>
      <c r="AA77">
        <f t="shared" si="22"/>
        <v>0</v>
      </c>
      <c r="AB77">
        <f t="shared" si="23"/>
        <v>151</v>
      </c>
      <c r="AC77">
        <f t="shared" si="32"/>
        <v>0</v>
      </c>
      <c r="AD77">
        <f t="shared" si="33"/>
        <v>0</v>
      </c>
      <c r="AE77">
        <f t="shared" si="24"/>
        <v>0</v>
      </c>
      <c r="AF77" t="e">
        <f t="shared" si="25"/>
        <v>#DIV/0!</v>
      </c>
      <c r="AG77">
        <f t="shared" si="26"/>
        <v>0</v>
      </c>
      <c r="AL77">
        <f t="shared" si="27"/>
        <v>183</v>
      </c>
      <c r="AM77">
        <f t="shared" si="28"/>
        <v>0</v>
      </c>
      <c r="AN77">
        <f t="shared" si="34"/>
        <v>0</v>
      </c>
      <c r="AO77">
        <f t="shared" si="29"/>
        <v>0</v>
      </c>
      <c r="AQ77">
        <f t="shared" si="30"/>
        <v>0</v>
      </c>
    </row>
    <row r="78" spans="1:43">
      <c r="A78">
        <f t="shared" si="31"/>
        <v>62</v>
      </c>
      <c r="B78">
        <f t="shared" si="0"/>
        <v>0.53170943166147877</v>
      </c>
      <c r="C78">
        <f t="shared" si="1"/>
        <v>0.53170943166147877</v>
      </c>
      <c r="D78">
        <f t="shared" si="2"/>
        <v>0</v>
      </c>
      <c r="E78">
        <f t="shared" si="3"/>
        <v>0.53170943166147877</v>
      </c>
      <c r="F78">
        <f t="shared" si="4"/>
        <v>1.1325700506890393</v>
      </c>
      <c r="G78">
        <f t="shared" si="5"/>
        <v>5.3170943166147877</v>
      </c>
      <c r="H78">
        <f t="shared" si="6"/>
        <v>0.33333333333333331</v>
      </c>
      <c r="I78">
        <f t="shared" si="7"/>
        <v>0</v>
      </c>
      <c r="J78">
        <f t="shared" si="8"/>
        <v>0.35447295444098587</v>
      </c>
      <c r="K78">
        <f t="shared" si="9"/>
        <v>0</v>
      </c>
      <c r="L78">
        <f t="shared" si="10"/>
        <v>0.53170943166147877</v>
      </c>
      <c r="M78">
        <f t="shared" si="11"/>
        <v>5.3170943166147877</v>
      </c>
      <c r="N78">
        <f t="shared" si="12"/>
        <v>0.33333333333333331</v>
      </c>
      <c r="O78">
        <v>-90</v>
      </c>
      <c r="P78">
        <f t="shared" si="13"/>
        <v>0</v>
      </c>
      <c r="Q78">
        <v>0</v>
      </c>
      <c r="R78">
        <f t="shared" si="14"/>
        <v>62</v>
      </c>
      <c r="S78">
        <f t="shared" si="15"/>
        <v>0</v>
      </c>
      <c r="T78">
        <f t="shared" si="16"/>
        <v>0.26582188853980709</v>
      </c>
      <c r="U78">
        <v>-90</v>
      </c>
      <c r="V78">
        <f t="shared" si="17"/>
        <v>0</v>
      </c>
      <c r="W78">
        <f t="shared" si="18"/>
        <v>0</v>
      </c>
      <c r="X78">
        <f t="shared" si="19"/>
        <v>0</v>
      </c>
      <c r="Y78">
        <f t="shared" si="20"/>
        <v>0</v>
      </c>
      <c r="Z78">
        <f t="shared" si="21"/>
        <v>0</v>
      </c>
      <c r="AA78">
        <f t="shared" si="22"/>
        <v>0</v>
      </c>
      <c r="AB78">
        <f t="shared" si="23"/>
        <v>152</v>
      </c>
      <c r="AC78">
        <f t="shared" si="32"/>
        <v>0</v>
      </c>
      <c r="AD78">
        <f t="shared" si="33"/>
        <v>0</v>
      </c>
      <c r="AE78">
        <f t="shared" si="24"/>
        <v>0</v>
      </c>
      <c r="AF78" t="e">
        <f t="shared" si="25"/>
        <v>#DIV/0!</v>
      </c>
      <c r="AG78">
        <f t="shared" si="26"/>
        <v>0</v>
      </c>
      <c r="AL78">
        <f t="shared" si="27"/>
        <v>184</v>
      </c>
      <c r="AM78">
        <f t="shared" si="28"/>
        <v>0</v>
      </c>
      <c r="AN78">
        <f t="shared" si="34"/>
        <v>0</v>
      </c>
      <c r="AO78">
        <f t="shared" si="29"/>
        <v>0</v>
      </c>
      <c r="AQ78">
        <f t="shared" si="30"/>
        <v>0</v>
      </c>
    </row>
    <row r="79" spans="1:43">
      <c r="A79">
        <f t="shared" si="31"/>
        <v>63</v>
      </c>
      <c r="B79">
        <f t="shared" si="0"/>
        <v>0.50952544949442879</v>
      </c>
      <c r="C79">
        <f t="shared" si="1"/>
        <v>0.50952544949442879</v>
      </c>
      <c r="D79">
        <f t="shared" si="2"/>
        <v>0</v>
      </c>
      <c r="E79">
        <f t="shared" si="3"/>
        <v>0.50952544949442879</v>
      </c>
      <c r="F79">
        <f t="shared" si="4"/>
        <v>1.1223262376343608</v>
      </c>
      <c r="G79">
        <f t="shared" si="5"/>
        <v>5.0952544949442879</v>
      </c>
      <c r="H79">
        <f t="shared" si="6"/>
        <v>0.33333333333333331</v>
      </c>
      <c r="I79">
        <f t="shared" si="7"/>
        <v>0</v>
      </c>
      <c r="J79">
        <f t="shared" si="8"/>
        <v>0.33968363299628584</v>
      </c>
      <c r="K79">
        <f t="shared" si="9"/>
        <v>0</v>
      </c>
      <c r="L79">
        <f t="shared" si="10"/>
        <v>0.50952544949442879</v>
      </c>
      <c r="M79">
        <f t="shared" si="11"/>
        <v>5.0952544949442879</v>
      </c>
      <c r="N79">
        <f t="shared" si="12"/>
        <v>0.33333333333333331</v>
      </c>
      <c r="O79">
        <v>-90</v>
      </c>
      <c r="P79">
        <f t="shared" si="13"/>
        <v>0</v>
      </c>
      <c r="Q79">
        <v>0</v>
      </c>
      <c r="R79">
        <f t="shared" si="14"/>
        <v>63</v>
      </c>
      <c r="S79">
        <f t="shared" si="15"/>
        <v>0</v>
      </c>
      <c r="T79">
        <f t="shared" si="16"/>
        <v>0.25473340377261688</v>
      </c>
      <c r="U79">
        <v>-90</v>
      </c>
      <c r="V79">
        <f t="shared" si="17"/>
        <v>0</v>
      </c>
      <c r="W79">
        <f t="shared" si="18"/>
        <v>0</v>
      </c>
      <c r="X79">
        <f t="shared" si="19"/>
        <v>0</v>
      </c>
      <c r="Y79">
        <f t="shared" si="20"/>
        <v>0</v>
      </c>
      <c r="Z79">
        <f t="shared" si="21"/>
        <v>0</v>
      </c>
      <c r="AA79">
        <f t="shared" si="22"/>
        <v>0</v>
      </c>
      <c r="AB79">
        <f t="shared" si="23"/>
        <v>153</v>
      </c>
      <c r="AC79">
        <f t="shared" si="32"/>
        <v>0</v>
      </c>
      <c r="AD79">
        <f t="shared" si="33"/>
        <v>0</v>
      </c>
      <c r="AE79">
        <f t="shared" si="24"/>
        <v>0</v>
      </c>
      <c r="AF79" t="e">
        <f t="shared" si="25"/>
        <v>#DIV/0!</v>
      </c>
      <c r="AG79">
        <f t="shared" si="26"/>
        <v>0</v>
      </c>
      <c r="AL79">
        <f t="shared" si="27"/>
        <v>185</v>
      </c>
      <c r="AM79">
        <f t="shared" si="28"/>
        <v>0</v>
      </c>
      <c r="AN79">
        <f t="shared" si="34"/>
        <v>0</v>
      </c>
      <c r="AO79">
        <f t="shared" si="29"/>
        <v>0</v>
      </c>
      <c r="AQ79">
        <f t="shared" si="30"/>
        <v>0</v>
      </c>
    </row>
    <row r="80" spans="1:43">
      <c r="A80">
        <f t="shared" si="31"/>
        <v>64</v>
      </c>
      <c r="B80">
        <f t="shared" si="0"/>
        <v>0.48773258856586144</v>
      </c>
      <c r="C80">
        <f t="shared" si="1"/>
        <v>0.48773258856586144</v>
      </c>
      <c r="D80">
        <f t="shared" si="2"/>
        <v>0</v>
      </c>
      <c r="E80">
        <f t="shared" si="3"/>
        <v>0.48773258856586144</v>
      </c>
      <c r="F80">
        <f t="shared" si="4"/>
        <v>1.1126019404751888</v>
      </c>
      <c r="G80">
        <f t="shared" si="5"/>
        <v>4.8773258856586139</v>
      </c>
      <c r="H80">
        <f t="shared" si="6"/>
        <v>0.33333333333333331</v>
      </c>
      <c r="I80">
        <f t="shared" si="7"/>
        <v>0</v>
      </c>
      <c r="J80">
        <f t="shared" si="8"/>
        <v>0.32515505904390762</v>
      </c>
      <c r="K80">
        <f t="shared" si="9"/>
        <v>0</v>
      </c>
      <c r="L80">
        <f t="shared" si="10"/>
        <v>0.48773258856586144</v>
      </c>
      <c r="M80">
        <f t="shared" si="11"/>
        <v>4.8773258856586139</v>
      </c>
      <c r="N80">
        <f t="shared" si="12"/>
        <v>0.33333333333333331</v>
      </c>
      <c r="O80">
        <v>-90</v>
      </c>
      <c r="P80">
        <f t="shared" si="13"/>
        <v>0</v>
      </c>
      <c r="Q80">
        <v>0</v>
      </c>
      <c r="R80">
        <f t="shared" si="14"/>
        <v>64</v>
      </c>
      <c r="S80">
        <f t="shared" si="15"/>
        <v>0</v>
      </c>
      <c r="T80">
        <f t="shared" si="16"/>
        <v>0.24384014283035679</v>
      </c>
      <c r="U80">
        <v>-90</v>
      </c>
      <c r="V80">
        <f t="shared" si="17"/>
        <v>0</v>
      </c>
      <c r="W80">
        <f t="shared" si="18"/>
        <v>0</v>
      </c>
      <c r="X80">
        <f t="shared" si="19"/>
        <v>0</v>
      </c>
      <c r="Y80">
        <f t="shared" si="20"/>
        <v>0</v>
      </c>
      <c r="Z80">
        <f t="shared" si="21"/>
        <v>0</v>
      </c>
      <c r="AA80">
        <f t="shared" si="22"/>
        <v>0</v>
      </c>
      <c r="AB80">
        <f t="shared" si="23"/>
        <v>154</v>
      </c>
      <c r="AC80">
        <f t="shared" si="32"/>
        <v>0</v>
      </c>
      <c r="AD80">
        <f t="shared" si="33"/>
        <v>0</v>
      </c>
      <c r="AE80">
        <f t="shared" si="24"/>
        <v>0</v>
      </c>
      <c r="AF80" t="e">
        <f t="shared" si="25"/>
        <v>#DIV/0!</v>
      </c>
      <c r="AG80">
        <f t="shared" si="26"/>
        <v>0</v>
      </c>
      <c r="AL80">
        <f t="shared" si="27"/>
        <v>186</v>
      </c>
      <c r="AM80">
        <f t="shared" si="28"/>
        <v>0</v>
      </c>
      <c r="AN80">
        <f t="shared" si="34"/>
        <v>0</v>
      </c>
      <c r="AO80">
        <f t="shared" si="29"/>
        <v>0</v>
      </c>
      <c r="AQ80">
        <f t="shared" si="30"/>
        <v>0</v>
      </c>
    </row>
    <row r="81" spans="1:46">
      <c r="A81">
        <f t="shared" si="31"/>
        <v>65</v>
      </c>
      <c r="B81">
        <f t="shared" ref="B81:B106" si="35">+$B$4*TAN(RADIANS(90-A81))</f>
        <v>0.46630765815499858</v>
      </c>
      <c r="C81">
        <f t="shared" ref="C81:C106" si="36">+B81+$B$4*TAN(RADIANS($B$3))</f>
        <v>0.46630765815499858</v>
      </c>
      <c r="D81">
        <f t="shared" ref="D81:D106" si="37">+C81*SIN(RADIANS($B$2))</f>
        <v>0</v>
      </c>
      <c r="E81">
        <f t="shared" ref="E81:E106" si="38">+C81*COS(RADIANS($B$2))</f>
        <v>0.46630765815499858</v>
      </c>
      <c r="F81">
        <f t="shared" ref="F81:F106" si="39">+$B$4/SIN(RADIANS(A81))+D81/COS(RADIANS(A81))</f>
        <v>1.1033779189624917</v>
      </c>
      <c r="G81">
        <f t="shared" ref="G81:G106" si="40">+$B$4*C81*1/2*$B$5</f>
        <v>4.6630765815499862</v>
      </c>
      <c r="H81">
        <f t="shared" ref="H81:H106" si="41">+$B$4*1/3</f>
        <v>0.33333333333333331</v>
      </c>
      <c r="I81">
        <f t="shared" ref="I81:I106" si="42">+C81*D81/2*$B$5</f>
        <v>0</v>
      </c>
      <c r="J81">
        <f t="shared" ref="J81:J106" si="43">+E81*2/3*COS(RADIANS($B$2))-$B$4*TAN(RADIANS($B$3))</f>
        <v>0.31087177210333239</v>
      </c>
      <c r="K81">
        <f t="shared" ref="K81:K106" si="44">+D81*(D81*TAN(RADIANS(A81)))/2*$B$5</f>
        <v>0</v>
      </c>
      <c r="L81">
        <f t="shared" ref="L81:L106" si="45">+D81*TAN(RADIANS(A81))*1/3*COS(RADIANS($B$2))+B81</f>
        <v>0.46630765815499858</v>
      </c>
      <c r="M81">
        <f t="shared" ref="M81:M106" si="46">+G81+I81+K81</f>
        <v>4.6630765815499862</v>
      </c>
      <c r="N81">
        <f t="shared" ref="N81:N106" si="47">+(G81*H81+I81*J81+K81*L81)/M81</f>
        <v>0.33333333333333331</v>
      </c>
      <c r="O81">
        <v>-90</v>
      </c>
      <c r="P81">
        <f t="shared" ref="P81:P106" si="48">+$B$6*F81</f>
        <v>0</v>
      </c>
      <c r="Q81">
        <v>0</v>
      </c>
      <c r="R81">
        <f t="shared" ref="R81:R106" si="49">+A81</f>
        <v>65</v>
      </c>
      <c r="S81">
        <f t="shared" ref="S81:S106" si="50">+$B$11*C81</f>
        <v>0</v>
      </c>
      <c r="T81">
        <f t="shared" ref="T81:T106" si="51">+C81/2*COS(RADIANS(B67))</f>
        <v>0.23313054288511253</v>
      </c>
      <c r="U81">
        <v>-90</v>
      </c>
      <c r="V81">
        <f t="shared" ref="V81:V106" si="52">+$B$8*$B$8*TAN(RADIANS(90-A81))/2*$B$7</f>
        <v>0</v>
      </c>
      <c r="W81">
        <f t="shared" ref="W81:W106" si="53">+$B$8*TAN(RADIANS(90-A81))*1/3</f>
        <v>0</v>
      </c>
      <c r="X81">
        <f t="shared" ref="X81:X106" si="54">+$B$8*$B$8*TAN(RADIANS($B$3))</f>
        <v>0</v>
      </c>
      <c r="Y81">
        <f t="shared" ref="Y81:Y106" si="55">+-$B$8*TAN(RADIANS($B$3))</f>
        <v>0</v>
      </c>
      <c r="Z81">
        <f t="shared" ref="Z81:Z106" si="56">+$B$7*$B$8*$B$8/SIN(RADIANS(A81))/2</f>
        <v>0</v>
      </c>
      <c r="AA81">
        <f t="shared" ref="AA81:AA106" si="57">+$B$8/SIN(RADIANS(A81))/3*COS(RADIANS(A81))</f>
        <v>0</v>
      </c>
      <c r="AB81">
        <f t="shared" ref="AB81:AB106" si="58">(90+A81)</f>
        <v>155</v>
      </c>
      <c r="AC81">
        <f t="shared" si="32"/>
        <v>0</v>
      </c>
      <c r="AD81">
        <f t="shared" si="33"/>
        <v>0</v>
      </c>
      <c r="AE81">
        <f t="shared" ref="AE81:AE106" si="59">+SQRT(AC81^2+AD81^2)</f>
        <v>0</v>
      </c>
      <c r="AF81" t="e">
        <f t="shared" ref="AF81:AF106" si="60">+(-V81*W81-X81*Y81+Z81*AA81/COS(RADIANS(AB81)))/AE81*COS(RADIANS(AG81))</f>
        <v>#DIV/0!</v>
      </c>
      <c r="AG81">
        <f t="shared" ref="AG81:AG106" si="61">+IFERROR(DEGREES(ATAN(AD81/AC81))+180,0)</f>
        <v>0</v>
      </c>
      <c r="AL81">
        <f t="shared" ref="AL81:AL106" si="62">+A81+$B$9+90</f>
        <v>187</v>
      </c>
      <c r="AM81">
        <f t="shared" ref="AM81:AM106" si="63">MAX((M81*SIN(RADIANS(AL81-O81))+P81*SIN(RADIANS(AL81-R81))+AE81*SIN(RADIANS(AL81-AG81))+S81*SIN(RADIANS(AL81-U81)))/SIN(RADIANS(AL81-AQ81))*-1,0)</f>
        <v>0</v>
      </c>
      <c r="AN81">
        <f t="shared" si="34"/>
        <v>0</v>
      </c>
      <c r="AO81">
        <f t="shared" ref="AO81:AO106" si="64">+AM81*SIN(RADIANS(AQ81))</f>
        <v>0</v>
      </c>
      <c r="AQ81">
        <f t="shared" ref="AQ81:AQ106" si="65">+$B$3+$B$10</f>
        <v>0</v>
      </c>
    </row>
    <row r="82" spans="1:46">
      <c r="A82">
        <f t="shared" ref="A82:A105" si="66">+A81+1</f>
        <v>66</v>
      </c>
      <c r="B82">
        <f t="shared" si="35"/>
        <v>0.44522868530853621</v>
      </c>
      <c r="C82">
        <f t="shared" si="36"/>
        <v>0.44522868530853621</v>
      </c>
      <c r="D82">
        <f t="shared" si="37"/>
        <v>0</v>
      </c>
      <c r="E82">
        <f t="shared" si="38"/>
        <v>0.44522868530853621</v>
      </c>
      <c r="F82">
        <f t="shared" si="39"/>
        <v>1.0946362785060468</v>
      </c>
      <c r="G82">
        <f t="shared" si="40"/>
        <v>4.4522868530853623</v>
      </c>
      <c r="H82">
        <f t="shared" si="41"/>
        <v>0.33333333333333331</v>
      </c>
      <c r="I82">
        <f t="shared" si="42"/>
        <v>0</v>
      </c>
      <c r="J82">
        <f t="shared" si="43"/>
        <v>0.29681912353902412</v>
      </c>
      <c r="K82">
        <f t="shared" si="44"/>
        <v>0</v>
      </c>
      <c r="L82">
        <f t="shared" si="45"/>
        <v>0.44522868530853621</v>
      </c>
      <c r="M82">
        <f t="shared" si="46"/>
        <v>4.4522868530853623</v>
      </c>
      <c r="N82">
        <f t="shared" si="47"/>
        <v>0.33333333333333331</v>
      </c>
      <c r="O82">
        <v>-90</v>
      </c>
      <c r="P82">
        <f t="shared" si="48"/>
        <v>0</v>
      </c>
      <c r="Q82">
        <v>0</v>
      </c>
      <c r="R82">
        <f t="shared" si="49"/>
        <v>66</v>
      </c>
      <c r="S82">
        <f t="shared" si="50"/>
        <v>0</v>
      </c>
      <c r="T82">
        <f t="shared" si="51"/>
        <v>0.22259364644433788</v>
      </c>
      <c r="U82">
        <v>-90</v>
      </c>
      <c r="V82">
        <f t="shared" si="52"/>
        <v>0</v>
      </c>
      <c r="W82">
        <f t="shared" si="53"/>
        <v>0</v>
      </c>
      <c r="X82">
        <f t="shared" si="54"/>
        <v>0</v>
      </c>
      <c r="Y82">
        <f t="shared" si="55"/>
        <v>0</v>
      </c>
      <c r="Z82">
        <f t="shared" si="56"/>
        <v>0</v>
      </c>
      <c r="AA82">
        <f t="shared" si="57"/>
        <v>0</v>
      </c>
      <c r="AB82">
        <f t="shared" si="58"/>
        <v>156</v>
      </c>
      <c r="AC82">
        <f t="shared" ref="AC82:AC106" si="67">+(V82+X82)*COS(RADIANS(-90))+Z82*COS(RADIANS(AB82))</f>
        <v>0</v>
      </c>
      <c r="AD82">
        <f t="shared" ref="AD82:AD106" si="68">+(V82+X82)*SIN(RADIANS(-90))+Z82*SIN(RADIANS(AB82))</f>
        <v>0</v>
      </c>
      <c r="AE82">
        <f t="shared" si="59"/>
        <v>0</v>
      </c>
      <c r="AF82" t="e">
        <f t="shared" si="60"/>
        <v>#DIV/0!</v>
      </c>
      <c r="AG82">
        <f t="shared" si="61"/>
        <v>0</v>
      </c>
      <c r="AL82">
        <f t="shared" si="62"/>
        <v>188</v>
      </c>
      <c r="AM82">
        <f t="shared" si="63"/>
        <v>0</v>
      </c>
      <c r="AN82">
        <f t="shared" ref="AN82:AN106" si="69">+AM82*COS(RADIANS(AQ82))</f>
        <v>0</v>
      </c>
      <c r="AO82">
        <f t="shared" si="64"/>
        <v>0</v>
      </c>
      <c r="AQ82">
        <f t="shared" si="65"/>
        <v>0</v>
      </c>
    </row>
    <row r="83" spans="1:46">
      <c r="A83">
        <f t="shared" si="66"/>
        <v>67</v>
      </c>
      <c r="B83">
        <f t="shared" si="35"/>
        <v>0.42447481620960476</v>
      </c>
      <c r="C83">
        <f t="shared" si="36"/>
        <v>0.42447481620960476</v>
      </c>
      <c r="D83">
        <f t="shared" si="37"/>
        <v>0</v>
      </c>
      <c r="E83">
        <f t="shared" si="38"/>
        <v>0.42447481620960476</v>
      </c>
      <c r="F83">
        <f t="shared" si="39"/>
        <v>1.0863603774052961</v>
      </c>
      <c r="G83">
        <f t="shared" si="40"/>
        <v>4.2447481620960472</v>
      </c>
      <c r="H83">
        <f t="shared" si="41"/>
        <v>0.33333333333333331</v>
      </c>
      <c r="I83">
        <f t="shared" si="42"/>
        <v>0</v>
      </c>
      <c r="J83">
        <f t="shared" si="43"/>
        <v>0.28298321080640315</v>
      </c>
      <c r="K83">
        <f t="shared" si="44"/>
        <v>0</v>
      </c>
      <c r="L83">
        <f t="shared" si="45"/>
        <v>0.42447481620960476</v>
      </c>
      <c r="M83">
        <f t="shared" si="46"/>
        <v>4.2447481620960472</v>
      </c>
      <c r="N83">
        <f t="shared" si="47"/>
        <v>0.33333333333333331</v>
      </c>
      <c r="O83">
        <v>-90</v>
      </c>
      <c r="P83">
        <f t="shared" si="48"/>
        <v>0</v>
      </c>
      <c r="Q83">
        <v>0</v>
      </c>
      <c r="R83">
        <f t="shared" si="49"/>
        <v>67</v>
      </c>
      <c r="S83">
        <f t="shared" si="50"/>
        <v>0</v>
      </c>
      <c r="T83">
        <f t="shared" si="51"/>
        <v>0.21221905247757247</v>
      </c>
      <c r="U83">
        <v>-90</v>
      </c>
      <c r="V83">
        <f t="shared" si="52"/>
        <v>0</v>
      </c>
      <c r="W83">
        <f t="shared" si="53"/>
        <v>0</v>
      </c>
      <c r="X83">
        <f t="shared" si="54"/>
        <v>0</v>
      </c>
      <c r="Y83">
        <f t="shared" si="55"/>
        <v>0</v>
      </c>
      <c r="Z83">
        <f t="shared" si="56"/>
        <v>0</v>
      </c>
      <c r="AA83">
        <f t="shared" si="57"/>
        <v>0</v>
      </c>
      <c r="AB83">
        <f t="shared" si="58"/>
        <v>157</v>
      </c>
      <c r="AC83">
        <f t="shared" si="67"/>
        <v>0</v>
      </c>
      <c r="AD83">
        <f t="shared" si="68"/>
        <v>0</v>
      </c>
      <c r="AE83">
        <f t="shared" si="59"/>
        <v>0</v>
      </c>
      <c r="AF83" t="e">
        <f t="shared" si="60"/>
        <v>#DIV/0!</v>
      </c>
      <c r="AG83">
        <f t="shared" si="61"/>
        <v>0</v>
      </c>
      <c r="AL83">
        <f t="shared" si="62"/>
        <v>189</v>
      </c>
      <c r="AM83">
        <f t="shared" si="63"/>
        <v>0</v>
      </c>
      <c r="AN83">
        <f t="shared" si="69"/>
        <v>0</v>
      </c>
      <c r="AO83">
        <f t="shared" si="64"/>
        <v>0</v>
      </c>
      <c r="AQ83">
        <f t="shared" si="65"/>
        <v>0</v>
      </c>
    </row>
    <row r="84" spans="1:46">
      <c r="A84">
        <f t="shared" si="66"/>
        <v>68</v>
      </c>
      <c r="B84">
        <f t="shared" si="35"/>
        <v>0.40402622583515679</v>
      </c>
      <c r="C84">
        <f t="shared" si="36"/>
        <v>0.40402622583515679</v>
      </c>
      <c r="D84">
        <f t="shared" si="37"/>
        <v>0</v>
      </c>
      <c r="E84">
        <f t="shared" si="38"/>
        <v>0.40402622583515679</v>
      </c>
      <c r="F84">
        <f t="shared" si="39"/>
        <v>1.0785347426775833</v>
      </c>
      <c r="G84">
        <f t="shared" si="40"/>
        <v>4.0402622583515679</v>
      </c>
      <c r="H84">
        <f t="shared" si="41"/>
        <v>0.33333333333333331</v>
      </c>
      <c r="I84">
        <f t="shared" si="42"/>
        <v>0</v>
      </c>
      <c r="J84">
        <f t="shared" si="43"/>
        <v>0.26935081722343784</v>
      </c>
      <c r="K84">
        <f t="shared" si="44"/>
        <v>0</v>
      </c>
      <c r="L84">
        <f t="shared" si="45"/>
        <v>0.40402622583515679</v>
      </c>
      <c r="M84">
        <f t="shared" si="46"/>
        <v>4.0402622583515679</v>
      </c>
      <c r="N84">
        <f t="shared" si="47"/>
        <v>0.33333333333333331</v>
      </c>
      <c r="O84">
        <v>-90</v>
      </c>
      <c r="P84">
        <f t="shared" si="48"/>
        <v>0</v>
      </c>
      <c r="Q84">
        <v>0</v>
      </c>
      <c r="R84">
        <f t="shared" si="49"/>
        <v>68</v>
      </c>
      <c r="S84">
        <f t="shared" si="50"/>
        <v>0</v>
      </c>
      <c r="T84">
        <f t="shared" si="51"/>
        <v>0.20199687162603064</v>
      </c>
      <c r="U84">
        <v>-90</v>
      </c>
      <c r="V84">
        <f t="shared" si="52"/>
        <v>0</v>
      </c>
      <c r="W84">
        <f t="shared" si="53"/>
        <v>0</v>
      </c>
      <c r="X84">
        <f t="shared" si="54"/>
        <v>0</v>
      </c>
      <c r="Y84">
        <f t="shared" si="55"/>
        <v>0</v>
      </c>
      <c r="Z84">
        <f t="shared" si="56"/>
        <v>0</v>
      </c>
      <c r="AA84">
        <f t="shared" si="57"/>
        <v>0</v>
      </c>
      <c r="AB84">
        <f t="shared" si="58"/>
        <v>158</v>
      </c>
      <c r="AC84">
        <f t="shared" si="67"/>
        <v>0</v>
      </c>
      <c r="AD84">
        <f t="shared" si="68"/>
        <v>0</v>
      </c>
      <c r="AE84">
        <f t="shared" si="59"/>
        <v>0</v>
      </c>
      <c r="AF84" t="e">
        <f t="shared" si="60"/>
        <v>#DIV/0!</v>
      </c>
      <c r="AG84">
        <f t="shared" si="61"/>
        <v>0</v>
      </c>
      <c r="AL84">
        <f t="shared" si="62"/>
        <v>190</v>
      </c>
      <c r="AM84">
        <f t="shared" si="63"/>
        <v>0</v>
      </c>
      <c r="AN84">
        <f t="shared" si="69"/>
        <v>0</v>
      </c>
      <c r="AO84">
        <f t="shared" si="64"/>
        <v>0</v>
      </c>
      <c r="AQ84">
        <f t="shared" si="65"/>
        <v>0</v>
      </c>
    </row>
    <row r="85" spans="1:46">
      <c r="A85">
        <f t="shared" si="66"/>
        <v>69</v>
      </c>
      <c r="B85">
        <f t="shared" si="35"/>
        <v>0.38386403503541577</v>
      </c>
      <c r="C85">
        <f t="shared" si="36"/>
        <v>0.38386403503541577</v>
      </c>
      <c r="D85">
        <f t="shared" si="37"/>
        <v>0</v>
      </c>
      <c r="E85">
        <f t="shared" si="38"/>
        <v>0.38386403503541577</v>
      </c>
      <c r="F85">
        <f t="shared" si="39"/>
        <v>1.071144993637029</v>
      </c>
      <c r="G85">
        <f t="shared" si="40"/>
        <v>3.838640350354158</v>
      </c>
      <c r="H85">
        <f t="shared" si="41"/>
        <v>0.33333333333333331</v>
      </c>
      <c r="I85">
        <f t="shared" si="42"/>
        <v>0</v>
      </c>
      <c r="J85">
        <f t="shared" si="43"/>
        <v>0.2559093566902772</v>
      </c>
      <c r="K85">
        <f t="shared" si="44"/>
        <v>0</v>
      </c>
      <c r="L85">
        <f t="shared" si="45"/>
        <v>0.38386403503541577</v>
      </c>
      <c r="M85">
        <f t="shared" si="46"/>
        <v>3.838640350354158</v>
      </c>
      <c r="N85">
        <f t="shared" si="47"/>
        <v>0.33333333333333331</v>
      </c>
      <c r="O85">
        <v>-90</v>
      </c>
      <c r="P85">
        <f t="shared" si="48"/>
        <v>0</v>
      </c>
      <c r="Q85">
        <v>0</v>
      </c>
      <c r="R85">
        <f t="shared" si="49"/>
        <v>69</v>
      </c>
      <c r="S85">
        <f t="shared" si="50"/>
        <v>0</v>
      </c>
      <c r="T85">
        <f t="shared" si="51"/>
        <v>0.19191768507129625</v>
      </c>
      <c r="U85">
        <v>-90</v>
      </c>
      <c r="V85">
        <f t="shared" si="52"/>
        <v>0</v>
      </c>
      <c r="W85">
        <f t="shared" si="53"/>
        <v>0</v>
      </c>
      <c r="X85">
        <f t="shared" si="54"/>
        <v>0</v>
      </c>
      <c r="Y85">
        <f t="shared" si="55"/>
        <v>0</v>
      </c>
      <c r="Z85">
        <f t="shared" si="56"/>
        <v>0</v>
      </c>
      <c r="AA85">
        <f t="shared" si="57"/>
        <v>0</v>
      </c>
      <c r="AB85">
        <f t="shared" si="58"/>
        <v>159</v>
      </c>
      <c r="AC85">
        <f t="shared" si="67"/>
        <v>0</v>
      </c>
      <c r="AD85">
        <f t="shared" si="68"/>
        <v>0</v>
      </c>
      <c r="AE85">
        <f t="shared" si="59"/>
        <v>0</v>
      </c>
      <c r="AF85" t="e">
        <f t="shared" si="60"/>
        <v>#DIV/0!</v>
      </c>
      <c r="AG85">
        <f t="shared" si="61"/>
        <v>0</v>
      </c>
      <c r="AL85">
        <f t="shared" si="62"/>
        <v>191</v>
      </c>
      <c r="AM85">
        <f t="shared" si="63"/>
        <v>0</v>
      </c>
      <c r="AN85">
        <f t="shared" si="69"/>
        <v>0</v>
      </c>
      <c r="AO85">
        <f t="shared" si="64"/>
        <v>0</v>
      </c>
      <c r="AQ85">
        <f t="shared" si="65"/>
        <v>0</v>
      </c>
    </row>
    <row r="86" spans="1:46">
      <c r="A86">
        <f t="shared" si="66"/>
        <v>70</v>
      </c>
      <c r="B86">
        <f t="shared" si="35"/>
        <v>0.36397023426620234</v>
      </c>
      <c r="C86">
        <f t="shared" si="36"/>
        <v>0.36397023426620234</v>
      </c>
      <c r="D86">
        <f t="shared" si="37"/>
        <v>0</v>
      </c>
      <c r="E86">
        <f t="shared" si="38"/>
        <v>0.36397023426620234</v>
      </c>
      <c r="F86">
        <f t="shared" si="39"/>
        <v>1.0641777724759123</v>
      </c>
      <c r="G86">
        <f t="shared" si="40"/>
        <v>3.6397023426620234</v>
      </c>
      <c r="H86">
        <f t="shared" si="41"/>
        <v>0.33333333333333331</v>
      </c>
      <c r="I86">
        <f t="shared" si="42"/>
        <v>0</v>
      </c>
      <c r="J86">
        <f t="shared" si="43"/>
        <v>0.24264682284413489</v>
      </c>
      <c r="K86">
        <f t="shared" si="44"/>
        <v>0</v>
      </c>
      <c r="L86">
        <f t="shared" si="45"/>
        <v>0.36397023426620234</v>
      </c>
      <c r="M86">
        <f t="shared" si="46"/>
        <v>3.6397023426620234</v>
      </c>
      <c r="N86">
        <f t="shared" si="47"/>
        <v>0.33333333333333331</v>
      </c>
      <c r="O86">
        <v>-90</v>
      </c>
      <c r="P86">
        <f t="shared" si="48"/>
        <v>0</v>
      </c>
      <c r="Q86">
        <v>0</v>
      </c>
      <c r="R86">
        <f t="shared" si="49"/>
        <v>70</v>
      </c>
      <c r="S86">
        <f t="shared" si="50"/>
        <v>0</v>
      </c>
      <c r="T86">
        <f t="shared" si="51"/>
        <v>0.18197250668637202</v>
      </c>
      <c r="U86">
        <v>-90</v>
      </c>
      <c r="V86">
        <f t="shared" si="52"/>
        <v>0</v>
      </c>
      <c r="W86">
        <f t="shared" si="53"/>
        <v>0</v>
      </c>
      <c r="X86">
        <f t="shared" si="54"/>
        <v>0</v>
      </c>
      <c r="Y86">
        <f t="shared" si="55"/>
        <v>0</v>
      </c>
      <c r="Z86">
        <f t="shared" si="56"/>
        <v>0</v>
      </c>
      <c r="AA86">
        <f t="shared" si="57"/>
        <v>0</v>
      </c>
      <c r="AB86">
        <f t="shared" si="58"/>
        <v>160</v>
      </c>
      <c r="AC86">
        <f t="shared" si="67"/>
        <v>0</v>
      </c>
      <c r="AD86">
        <f t="shared" si="68"/>
        <v>0</v>
      </c>
      <c r="AE86">
        <f t="shared" si="59"/>
        <v>0</v>
      </c>
      <c r="AF86" t="e">
        <f t="shared" si="60"/>
        <v>#DIV/0!</v>
      </c>
      <c r="AG86">
        <f t="shared" si="61"/>
        <v>0</v>
      </c>
      <c r="AL86">
        <f t="shared" si="62"/>
        <v>192</v>
      </c>
      <c r="AM86">
        <f t="shared" si="63"/>
        <v>0</v>
      </c>
      <c r="AN86">
        <f t="shared" si="69"/>
        <v>0</v>
      </c>
      <c r="AO86">
        <f t="shared" si="64"/>
        <v>0</v>
      </c>
      <c r="AQ86">
        <f t="shared" si="65"/>
        <v>0</v>
      </c>
    </row>
    <row r="87" spans="1:46">
      <c r="A87">
        <f t="shared" si="66"/>
        <v>71</v>
      </c>
      <c r="B87">
        <f t="shared" si="35"/>
        <v>0.34432761328966527</v>
      </c>
      <c r="C87">
        <f t="shared" si="36"/>
        <v>0.34432761328966527</v>
      </c>
      <c r="D87">
        <f t="shared" si="37"/>
        <v>0</v>
      </c>
      <c r="E87">
        <f t="shared" si="38"/>
        <v>0.34432761328966527</v>
      </c>
      <c r="F87">
        <f t="shared" si="39"/>
        <v>1.0576206811866706</v>
      </c>
      <c r="G87">
        <f t="shared" si="40"/>
        <v>3.4432761328966528</v>
      </c>
      <c r="H87">
        <f t="shared" si="41"/>
        <v>0.33333333333333331</v>
      </c>
      <c r="I87">
        <f t="shared" si="42"/>
        <v>0</v>
      </c>
      <c r="J87">
        <f t="shared" si="43"/>
        <v>0.22955174219311017</v>
      </c>
      <c r="K87">
        <f t="shared" si="44"/>
        <v>0</v>
      </c>
      <c r="L87">
        <f t="shared" si="45"/>
        <v>0.34432761328966527</v>
      </c>
      <c r="M87">
        <f t="shared" si="46"/>
        <v>3.4432761328966528</v>
      </c>
      <c r="N87">
        <f t="shared" si="47"/>
        <v>0.33333333333333331</v>
      </c>
      <c r="O87">
        <v>-90</v>
      </c>
      <c r="P87">
        <f t="shared" si="48"/>
        <v>0</v>
      </c>
      <c r="Q87">
        <v>0</v>
      </c>
      <c r="R87">
        <f t="shared" si="49"/>
        <v>71</v>
      </c>
      <c r="S87">
        <f t="shared" si="50"/>
        <v>0</v>
      </c>
      <c r="T87">
        <f t="shared" si="51"/>
        <v>0.17215274813339709</v>
      </c>
      <c r="U87">
        <v>-90</v>
      </c>
      <c r="V87">
        <f t="shared" si="52"/>
        <v>0</v>
      </c>
      <c r="W87">
        <f t="shared" si="53"/>
        <v>0</v>
      </c>
      <c r="X87">
        <f t="shared" si="54"/>
        <v>0</v>
      </c>
      <c r="Y87">
        <f t="shared" si="55"/>
        <v>0</v>
      </c>
      <c r="Z87">
        <f t="shared" si="56"/>
        <v>0</v>
      </c>
      <c r="AA87">
        <f t="shared" si="57"/>
        <v>0</v>
      </c>
      <c r="AB87">
        <f t="shared" si="58"/>
        <v>161</v>
      </c>
      <c r="AC87">
        <f t="shared" si="67"/>
        <v>0</v>
      </c>
      <c r="AD87">
        <f t="shared" si="68"/>
        <v>0</v>
      </c>
      <c r="AE87">
        <f t="shared" si="59"/>
        <v>0</v>
      </c>
      <c r="AF87" t="e">
        <f t="shared" si="60"/>
        <v>#DIV/0!</v>
      </c>
      <c r="AG87">
        <f t="shared" si="61"/>
        <v>0</v>
      </c>
      <c r="AL87">
        <f t="shared" si="62"/>
        <v>193</v>
      </c>
      <c r="AM87">
        <f t="shared" si="63"/>
        <v>0</v>
      </c>
      <c r="AN87">
        <f t="shared" si="69"/>
        <v>0</v>
      </c>
      <c r="AO87">
        <f t="shared" si="64"/>
        <v>0</v>
      </c>
      <c r="AQ87">
        <f t="shared" si="65"/>
        <v>0</v>
      </c>
    </row>
    <row r="88" spans="1:46">
      <c r="A88">
        <f t="shared" si="66"/>
        <v>72</v>
      </c>
      <c r="B88">
        <f t="shared" si="35"/>
        <v>0.32491969623290629</v>
      </c>
      <c r="C88">
        <f t="shared" si="36"/>
        <v>0.32491969623290629</v>
      </c>
      <c r="D88">
        <f t="shared" si="37"/>
        <v>0</v>
      </c>
      <c r="E88">
        <f t="shared" si="38"/>
        <v>0.32491969623290629</v>
      </c>
      <c r="F88">
        <f t="shared" si="39"/>
        <v>1.0514622242382672</v>
      </c>
      <c r="G88">
        <f t="shared" si="40"/>
        <v>3.2491969623290631</v>
      </c>
      <c r="H88">
        <f t="shared" si="41"/>
        <v>0.33333333333333331</v>
      </c>
      <c r="I88">
        <f t="shared" si="42"/>
        <v>0</v>
      </c>
      <c r="J88">
        <f t="shared" si="43"/>
        <v>0.21661313082193753</v>
      </c>
      <c r="K88">
        <f t="shared" si="44"/>
        <v>0</v>
      </c>
      <c r="L88">
        <f t="shared" si="45"/>
        <v>0.32491969623290629</v>
      </c>
      <c r="M88">
        <f t="shared" si="46"/>
        <v>3.2491969623290631</v>
      </c>
      <c r="N88">
        <f t="shared" si="47"/>
        <v>0.33333333333333331</v>
      </c>
      <c r="O88">
        <v>-90</v>
      </c>
      <c r="P88">
        <f t="shared" si="48"/>
        <v>0</v>
      </c>
      <c r="Q88">
        <v>0</v>
      </c>
      <c r="R88">
        <f t="shared" si="49"/>
        <v>72</v>
      </c>
      <c r="S88">
        <f t="shared" si="50"/>
        <v>0</v>
      </c>
      <c r="T88">
        <f t="shared" si="51"/>
        <v>0.16245018660826491</v>
      </c>
      <c r="U88">
        <v>-90</v>
      </c>
      <c r="V88">
        <f t="shared" si="52"/>
        <v>0</v>
      </c>
      <c r="W88">
        <f t="shared" si="53"/>
        <v>0</v>
      </c>
      <c r="X88">
        <f t="shared" si="54"/>
        <v>0</v>
      </c>
      <c r="Y88">
        <f t="shared" si="55"/>
        <v>0</v>
      </c>
      <c r="Z88">
        <f t="shared" si="56"/>
        <v>0</v>
      </c>
      <c r="AA88">
        <f t="shared" si="57"/>
        <v>0</v>
      </c>
      <c r="AB88">
        <f t="shared" si="58"/>
        <v>162</v>
      </c>
      <c r="AC88">
        <f t="shared" si="67"/>
        <v>0</v>
      </c>
      <c r="AD88">
        <f t="shared" si="68"/>
        <v>0</v>
      </c>
      <c r="AE88">
        <f t="shared" si="59"/>
        <v>0</v>
      </c>
      <c r="AF88" t="e">
        <f t="shared" si="60"/>
        <v>#DIV/0!</v>
      </c>
      <c r="AG88">
        <f t="shared" si="61"/>
        <v>0</v>
      </c>
      <c r="AL88">
        <f t="shared" si="62"/>
        <v>194</v>
      </c>
      <c r="AM88">
        <f t="shared" si="63"/>
        <v>0</v>
      </c>
      <c r="AN88">
        <f t="shared" si="69"/>
        <v>0</v>
      </c>
      <c r="AO88">
        <f t="shared" si="64"/>
        <v>0</v>
      </c>
      <c r="AQ88">
        <f t="shared" si="65"/>
        <v>0</v>
      </c>
    </row>
    <row r="89" spans="1:46">
      <c r="A89">
        <f t="shared" si="66"/>
        <v>73</v>
      </c>
      <c r="B89">
        <f t="shared" si="35"/>
        <v>0.30573068145866039</v>
      </c>
      <c r="C89">
        <f t="shared" si="36"/>
        <v>0.30573068145866039</v>
      </c>
      <c r="D89">
        <f t="shared" si="37"/>
        <v>0</v>
      </c>
      <c r="E89">
        <f t="shared" si="38"/>
        <v>0.30573068145866039</v>
      </c>
      <c r="F89">
        <f t="shared" si="39"/>
        <v>1.045691756487148</v>
      </c>
      <c r="G89">
        <f t="shared" si="40"/>
        <v>3.057306814586604</v>
      </c>
      <c r="H89">
        <f t="shared" si="41"/>
        <v>0.33333333333333331</v>
      </c>
      <c r="I89">
        <f t="shared" si="42"/>
        <v>0</v>
      </c>
      <c r="J89">
        <f t="shared" si="43"/>
        <v>0.20382045430577359</v>
      </c>
      <c r="K89">
        <f t="shared" si="44"/>
        <v>0</v>
      </c>
      <c r="L89">
        <f t="shared" si="45"/>
        <v>0.30573068145866039</v>
      </c>
      <c r="M89">
        <f t="shared" si="46"/>
        <v>3.057306814586604</v>
      </c>
      <c r="N89">
        <f t="shared" si="47"/>
        <v>0.33333333333333331</v>
      </c>
      <c r="O89">
        <v>-90</v>
      </c>
      <c r="P89">
        <f t="shared" si="48"/>
        <v>0</v>
      </c>
      <c r="Q89">
        <v>0</v>
      </c>
      <c r="R89">
        <f t="shared" si="49"/>
        <v>73</v>
      </c>
      <c r="S89">
        <f t="shared" si="50"/>
        <v>0</v>
      </c>
      <c r="T89">
        <f t="shared" si="51"/>
        <v>0.15285693496383737</v>
      </c>
      <c r="U89">
        <v>-90</v>
      </c>
      <c r="V89">
        <f t="shared" si="52"/>
        <v>0</v>
      </c>
      <c r="W89">
        <f t="shared" si="53"/>
        <v>0</v>
      </c>
      <c r="X89">
        <f t="shared" si="54"/>
        <v>0</v>
      </c>
      <c r="Y89">
        <f t="shared" si="55"/>
        <v>0</v>
      </c>
      <c r="Z89">
        <f t="shared" si="56"/>
        <v>0</v>
      </c>
      <c r="AA89">
        <f t="shared" si="57"/>
        <v>0</v>
      </c>
      <c r="AB89">
        <f t="shared" si="58"/>
        <v>163</v>
      </c>
      <c r="AC89">
        <f t="shared" si="67"/>
        <v>0</v>
      </c>
      <c r="AD89">
        <f t="shared" si="68"/>
        <v>0</v>
      </c>
      <c r="AE89">
        <f t="shared" si="59"/>
        <v>0</v>
      </c>
      <c r="AF89" t="e">
        <f t="shared" si="60"/>
        <v>#DIV/0!</v>
      </c>
      <c r="AG89">
        <f t="shared" si="61"/>
        <v>0</v>
      </c>
      <c r="AL89">
        <f t="shared" si="62"/>
        <v>195</v>
      </c>
      <c r="AM89">
        <f t="shared" si="63"/>
        <v>0</v>
      </c>
      <c r="AN89">
        <f t="shared" si="69"/>
        <v>0</v>
      </c>
      <c r="AO89">
        <f t="shared" si="64"/>
        <v>0</v>
      </c>
      <c r="AQ89">
        <f t="shared" si="65"/>
        <v>0</v>
      </c>
    </row>
    <row r="90" spans="1:46">
      <c r="A90">
        <f t="shared" si="66"/>
        <v>74</v>
      </c>
      <c r="B90">
        <f t="shared" si="35"/>
        <v>0.28674538575880792</v>
      </c>
      <c r="C90">
        <f t="shared" si="36"/>
        <v>0.28674538575880792</v>
      </c>
      <c r="D90">
        <f t="shared" si="37"/>
        <v>0</v>
      </c>
      <c r="E90">
        <f t="shared" si="38"/>
        <v>0.28674538575880792</v>
      </c>
      <c r="F90">
        <f t="shared" si="39"/>
        <v>1.040299435861602</v>
      </c>
      <c r="G90">
        <f t="shared" si="40"/>
        <v>2.867453857588079</v>
      </c>
      <c r="H90">
        <f t="shared" si="41"/>
        <v>0.33333333333333331</v>
      </c>
      <c r="I90">
        <f t="shared" si="42"/>
        <v>0</v>
      </c>
      <c r="J90">
        <f t="shared" si="43"/>
        <v>0.19116359050587195</v>
      </c>
      <c r="K90">
        <f t="shared" si="44"/>
        <v>0</v>
      </c>
      <c r="L90">
        <f t="shared" si="45"/>
        <v>0.28674538575880792</v>
      </c>
      <c r="M90">
        <f t="shared" si="46"/>
        <v>2.867453857588079</v>
      </c>
      <c r="N90">
        <f t="shared" si="47"/>
        <v>0.33333333333333331</v>
      </c>
      <c r="O90">
        <v>-90</v>
      </c>
      <c r="P90">
        <f t="shared" si="48"/>
        <v>0</v>
      </c>
      <c r="Q90">
        <v>0</v>
      </c>
      <c r="R90">
        <f t="shared" si="49"/>
        <v>74</v>
      </c>
      <c r="S90">
        <f t="shared" si="50"/>
        <v>0</v>
      </c>
      <c r="T90">
        <f t="shared" si="51"/>
        <v>0.14336541397103331</v>
      </c>
      <c r="U90">
        <v>-90</v>
      </c>
      <c r="V90">
        <f t="shared" si="52"/>
        <v>0</v>
      </c>
      <c r="W90">
        <f t="shared" si="53"/>
        <v>0</v>
      </c>
      <c r="X90">
        <f t="shared" si="54"/>
        <v>0</v>
      </c>
      <c r="Y90">
        <f t="shared" si="55"/>
        <v>0</v>
      </c>
      <c r="Z90">
        <f t="shared" si="56"/>
        <v>0</v>
      </c>
      <c r="AA90">
        <f t="shared" si="57"/>
        <v>0</v>
      </c>
      <c r="AB90">
        <f t="shared" si="58"/>
        <v>164</v>
      </c>
      <c r="AC90">
        <f t="shared" si="67"/>
        <v>0</v>
      </c>
      <c r="AD90">
        <f t="shared" si="68"/>
        <v>0</v>
      </c>
      <c r="AE90">
        <f t="shared" si="59"/>
        <v>0</v>
      </c>
      <c r="AF90" t="e">
        <f t="shared" si="60"/>
        <v>#DIV/0!</v>
      </c>
      <c r="AG90">
        <f t="shared" si="61"/>
        <v>0</v>
      </c>
      <c r="AL90">
        <f t="shared" si="62"/>
        <v>196</v>
      </c>
      <c r="AM90">
        <f t="shared" si="63"/>
        <v>0</v>
      </c>
      <c r="AN90">
        <f t="shared" si="69"/>
        <v>0</v>
      </c>
      <c r="AO90">
        <f t="shared" si="64"/>
        <v>0</v>
      </c>
      <c r="AQ90">
        <f t="shared" si="65"/>
        <v>0</v>
      </c>
    </row>
    <row r="91" spans="1:46">
      <c r="A91">
        <f t="shared" si="66"/>
        <v>75</v>
      </c>
      <c r="B91">
        <f t="shared" si="35"/>
        <v>0.2679491924311227</v>
      </c>
      <c r="C91">
        <f t="shared" si="36"/>
        <v>0.2679491924311227</v>
      </c>
      <c r="D91">
        <f t="shared" si="37"/>
        <v>0</v>
      </c>
      <c r="E91">
        <f t="shared" si="38"/>
        <v>0.2679491924311227</v>
      </c>
      <c r="F91">
        <f t="shared" si="39"/>
        <v>1.035276180410083</v>
      </c>
      <c r="G91">
        <f t="shared" si="40"/>
        <v>2.6794919243112272</v>
      </c>
      <c r="H91">
        <f t="shared" si="41"/>
        <v>0.33333333333333331</v>
      </c>
      <c r="I91">
        <f t="shared" si="42"/>
        <v>0</v>
      </c>
      <c r="J91">
        <f t="shared" si="43"/>
        <v>0.1786327949540818</v>
      </c>
      <c r="K91">
        <f t="shared" si="44"/>
        <v>0</v>
      </c>
      <c r="L91">
        <f t="shared" si="45"/>
        <v>0.2679491924311227</v>
      </c>
      <c r="M91">
        <f t="shared" si="46"/>
        <v>2.6794919243112272</v>
      </c>
      <c r="N91">
        <f t="shared" si="47"/>
        <v>0.33333333333333331</v>
      </c>
      <c r="O91">
        <v>-90</v>
      </c>
      <c r="P91">
        <f t="shared" si="48"/>
        <v>0</v>
      </c>
      <c r="Q91">
        <v>0</v>
      </c>
      <c r="R91">
        <f t="shared" si="49"/>
        <v>75</v>
      </c>
      <c r="S91">
        <f t="shared" si="50"/>
        <v>0</v>
      </c>
      <c r="T91">
        <f t="shared" si="51"/>
        <v>0.13396832650128401</v>
      </c>
      <c r="U91">
        <v>-90</v>
      </c>
      <c r="V91">
        <f t="shared" si="52"/>
        <v>0</v>
      </c>
      <c r="W91">
        <f t="shared" si="53"/>
        <v>0</v>
      </c>
      <c r="X91">
        <f t="shared" si="54"/>
        <v>0</v>
      </c>
      <c r="Y91">
        <f t="shared" si="55"/>
        <v>0</v>
      </c>
      <c r="Z91">
        <f t="shared" si="56"/>
        <v>0</v>
      </c>
      <c r="AA91">
        <f t="shared" si="57"/>
        <v>0</v>
      </c>
      <c r="AB91">
        <f t="shared" si="58"/>
        <v>165</v>
      </c>
      <c r="AC91">
        <f t="shared" si="67"/>
        <v>0</v>
      </c>
      <c r="AD91">
        <f t="shared" si="68"/>
        <v>0</v>
      </c>
      <c r="AE91">
        <f t="shared" si="59"/>
        <v>0</v>
      </c>
      <c r="AF91" t="e">
        <f t="shared" si="60"/>
        <v>#DIV/0!</v>
      </c>
      <c r="AG91">
        <f t="shared" si="61"/>
        <v>0</v>
      </c>
      <c r="AL91">
        <f t="shared" si="62"/>
        <v>197</v>
      </c>
      <c r="AM91">
        <f t="shared" si="63"/>
        <v>0</v>
      </c>
      <c r="AN91">
        <f t="shared" si="69"/>
        <v>0</v>
      </c>
      <c r="AO91">
        <f t="shared" si="64"/>
        <v>0</v>
      </c>
      <c r="AQ91">
        <f t="shared" si="65"/>
        <v>0</v>
      </c>
    </row>
    <row r="92" spans="1:46">
      <c r="A92">
        <f t="shared" si="66"/>
        <v>76</v>
      </c>
      <c r="B92">
        <f t="shared" si="35"/>
        <v>0.24932800284318068</v>
      </c>
      <c r="C92">
        <f t="shared" si="36"/>
        <v>0.24932800284318068</v>
      </c>
      <c r="D92">
        <f t="shared" si="37"/>
        <v>0</v>
      </c>
      <c r="E92">
        <f t="shared" si="38"/>
        <v>0.24932800284318068</v>
      </c>
      <c r="F92">
        <f t="shared" si="39"/>
        <v>1.0306136293498982</v>
      </c>
      <c r="G92">
        <f t="shared" si="40"/>
        <v>2.4932800284318066</v>
      </c>
      <c r="H92">
        <f t="shared" si="41"/>
        <v>0.33333333333333331</v>
      </c>
      <c r="I92">
        <f t="shared" si="42"/>
        <v>0</v>
      </c>
      <c r="J92">
        <f t="shared" si="43"/>
        <v>0.16621866856212045</v>
      </c>
      <c r="K92">
        <f t="shared" si="44"/>
        <v>0</v>
      </c>
      <c r="L92">
        <f t="shared" si="45"/>
        <v>0.24932800284318068</v>
      </c>
      <c r="M92">
        <f t="shared" si="46"/>
        <v>2.4932800284318066</v>
      </c>
      <c r="N92">
        <f t="shared" si="47"/>
        <v>0.33333333333333331</v>
      </c>
      <c r="O92">
        <v>-90</v>
      </c>
      <c r="P92">
        <f t="shared" si="48"/>
        <v>0</v>
      </c>
      <c r="Q92">
        <v>0</v>
      </c>
      <c r="R92">
        <f t="shared" si="49"/>
        <v>76</v>
      </c>
      <c r="S92">
        <f t="shared" si="50"/>
        <v>0</v>
      </c>
      <c r="T92">
        <f t="shared" si="51"/>
        <v>0.12465863343510869</v>
      </c>
      <c r="U92">
        <v>-90</v>
      </c>
      <c r="V92">
        <f t="shared" si="52"/>
        <v>0</v>
      </c>
      <c r="W92">
        <f t="shared" si="53"/>
        <v>0</v>
      </c>
      <c r="X92">
        <f t="shared" si="54"/>
        <v>0</v>
      </c>
      <c r="Y92">
        <f t="shared" si="55"/>
        <v>0</v>
      </c>
      <c r="Z92">
        <f t="shared" si="56"/>
        <v>0</v>
      </c>
      <c r="AA92">
        <f t="shared" si="57"/>
        <v>0</v>
      </c>
      <c r="AB92">
        <f t="shared" si="58"/>
        <v>166</v>
      </c>
      <c r="AC92">
        <f t="shared" si="67"/>
        <v>0</v>
      </c>
      <c r="AD92">
        <f t="shared" si="68"/>
        <v>0</v>
      </c>
      <c r="AE92">
        <f t="shared" si="59"/>
        <v>0</v>
      </c>
      <c r="AF92" t="e">
        <f t="shared" si="60"/>
        <v>#DIV/0!</v>
      </c>
      <c r="AG92">
        <f t="shared" si="61"/>
        <v>0</v>
      </c>
      <c r="AL92">
        <f t="shared" si="62"/>
        <v>198</v>
      </c>
      <c r="AM92">
        <f t="shared" si="63"/>
        <v>0</v>
      </c>
      <c r="AN92">
        <f t="shared" si="69"/>
        <v>0</v>
      </c>
      <c r="AO92">
        <f t="shared" si="64"/>
        <v>0</v>
      </c>
      <c r="AQ92">
        <f t="shared" si="65"/>
        <v>0</v>
      </c>
    </row>
    <row r="93" spans="1:46">
      <c r="A93">
        <f t="shared" si="66"/>
        <v>77</v>
      </c>
      <c r="B93">
        <f t="shared" si="35"/>
        <v>0.23086819112556312</v>
      </c>
      <c r="C93">
        <f t="shared" si="36"/>
        <v>0.23086819112556312</v>
      </c>
      <c r="D93">
        <f t="shared" si="37"/>
        <v>0</v>
      </c>
      <c r="E93">
        <f t="shared" si="38"/>
        <v>0.23086819112556312</v>
      </c>
      <c r="F93">
        <f t="shared" si="39"/>
        <v>1.0263041077933917</v>
      </c>
      <c r="G93">
        <f t="shared" si="40"/>
        <v>2.3086819112556309</v>
      </c>
      <c r="H93">
        <f t="shared" si="41"/>
        <v>0.33333333333333331</v>
      </c>
      <c r="I93">
        <f t="shared" si="42"/>
        <v>0</v>
      </c>
      <c r="J93">
        <f t="shared" si="43"/>
        <v>0.15391212741704208</v>
      </c>
      <c r="K93">
        <f t="shared" si="44"/>
        <v>0</v>
      </c>
      <c r="L93">
        <f t="shared" si="45"/>
        <v>0.23086819112556312</v>
      </c>
      <c r="M93">
        <f t="shared" si="46"/>
        <v>2.3086819112556309</v>
      </c>
      <c r="N93">
        <f t="shared" si="47"/>
        <v>0.33333333333333331</v>
      </c>
      <c r="O93">
        <v>-90</v>
      </c>
      <c r="P93">
        <f t="shared" si="48"/>
        <v>0</v>
      </c>
      <c r="Q93">
        <v>0</v>
      </c>
      <c r="R93">
        <f t="shared" si="49"/>
        <v>77</v>
      </c>
      <c r="S93">
        <f t="shared" si="50"/>
        <v>0</v>
      </c>
      <c r="T93">
        <f t="shared" si="51"/>
        <v>0.11542953112024971</v>
      </c>
      <c r="U93">
        <v>-90</v>
      </c>
      <c r="V93">
        <f t="shared" si="52"/>
        <v>0</v>
      </c>
      <c r="W93">
        <f t="shared" si="53"/>
        <v>0</v>
      </c>
      <c r="X93">
        <f t="shared" si="54"/>
        <v>0</v>
      </c>
      <c r="Y93">
        <f t="shared" si="55"/>
        <v>0</v>
      </c>
      <c r="Z93">
        <f t="shared" si="56"/>
        <v>0</v>
      </c>
      <c r="AA93">
        <f t="shared" si="57"/>
        <v>0</v>
      </c>
      <c r="AB93">
        <f t="shared" si="58"/>
        <v>167</v>
      </c>
      <c r="AC93">
        <f t="shared" si="67"/>
        <v>0</v>
      </c>
      <c r="AD93">
        <f t="shared" si="68"/>
        <v>0</v>
      </c>
      <c r="AE93">
        <f t="shared" si="59"/>
        <v>0</v>
      </c>
      <c r="AF93" t="e">
        <f t="shared" si="60"/>
        <v>#DIV/0!</v>
      </c>
      <c r="AG93">
        <f t="shared" si="61"/>
        <v>0</v>
      </c>
      <c r="AL93">
        <f t="shared" si="62"/>
        <v>199</v>
      </c>
      <c r="AM93">
        <f t="shared" si="63"/>
        <v>0</v>
      </c>
      <c r="AN93">
        <f t="shared" si="69"/>
        <v>0</v>
      </c>
      <c r="AO93">
        <f t="shared" si="64"/>
        <v>0</v>
      </c>
      <c r="AQ93">
        <f t="shared" si="65"/>
        <v>0</v>
      </c>
    </row>
    <row r="94" spans="1:46">
      <c r="A94">
        <f t="shared" si="66"/>
        <v>78</v>
      </c>
      <c r="B94">
        <f t="shared" si="35"/>
        <v>0.21255656167002213</v>
      </c>
      <c r="C94">
        <f t="shared" si="36"/>
        <v>0.21255656167002213</v>
      </c>
      <c r="D94">
        <f t="shared" si="37"/>
        <v>0</v>
      </c>
      <c r="E94">
        <f t="shared" si="38"/>
        <v>0.21255656167002213</v>
      </c>
      <c r="F94">
        <f t="shared" si="39"/>
        <v>1.0223405948650293</v>
      </c>
      <c r="G94">
        <f t="shared" si="40"/>
        <v>2.1255656167002215</v>
      </c>
      <c r="H94">
        <f t="shared" si="41"/>
        <v>0.33333333333333331</v>
      </c>
      <c r="I94">
        <f t="shared" si="42"/>
        <v>0</v>
      </c>
      <c r="J94">
        <f t="shared" si="43"/>
        <v>0.14170437444668141</v>
      </c>
      <c r="K94">
        <f t="shared" si="44"/>
        <v>0</v>
      </c>
      <c r="L94">
        <f t="shared" si="45"/>
        <v>0.21255656167002213</v>
      </c>
      <c r="M94">
        <f t="shared" si="46"/>
        <v>2.1255656167002215</v>
      </c>
      <c r="N94">
        <f t="shared" si="47"/>
        <v>0.33333333333333331</v>
      </c>
      <c r="O94">
        <v>-90</v>
      </c>
      <c r="P94">
        <f t="shared" si="48"/>
        <v>0</v>
      </c>
      <c r="Q94">
        <v>0</v>
      </c>
      <c r="R94">
        <f t="shared" si="49"/>
        <v>78</v>
      </c>
      <c r="S94">
        <f t="shared" si="50"/>
        <v>0</v>
      </c>
      <c r="T94">
        <f t="shared" si="51"/>
        <v>0.10627443021922657</v>
      </c>
      <c r="U94">
        <v>-90</v>
      </c>
      <c r="V94">
        <f t="shared" si="52"/>
        <v>0</v>
      </c>
      <c r="W94">
        <f t="shared" si="53"/>
        <v>0</v>
      </c>
      <c r="X94">
        <f t="shared" si="54"/>
        <v>0</v>
      </c>
      <c r="Y94">
        <f t="shared" si="55"/>
        <v>0</v>
      </c>
      <c r="Z94">
        <f t="shared" si="56"/>
        <v>0</v>
      </c>
      <c r="AA94">
        <f t="shared" si="57"/>
        <v>0</v>
      </c>
      <c r="AB94">
        <f t="shared" si="58"/>
        <v>168</v>
      </c>
      <c r="AC94">
        <f t="shared" si="67"/>
        <v>0</v>
      </c>
      <c r="AD94">
        <f t="shared" si="68"/>
        <v>0</v>
      </c>
      <c r="AE94">
        <f t="shared" si="59"/>
        <v>0</v>
      </c>
      <c r="AF94" t="e">
        <f t="shared" si="60"/>
        <v>#DIV/0!</v>
      </c>
      <c r="AG94">
        <f t="shared" si="61"/>
        <v>0</v>
      </c>
      <c r="AL94">
        <f t="shared" si="62"/>
        <v>200</v>
      </c>
      <c r="AM94">
        <f t="shared" si="63"/>
        <v>0</v>
      </c>
      <c r="AN94">
        <f t="shared" si="69"/>
        <v>0</v>
      </c>
      <c r="AO94">
        <f t="shared" si="64"/>
        <v>0</v>
      </c>
      <c r="AQ94">
        <f t="shared" si="65"/>
        <v>0</v>
      </c>
      <c r="AT94">
        <f>45+30/2</f>
        <v>60</v>
      </c>
    </row>
    <row r="95" spans="1:46">
      <c r="A95">
        <f t="shared" si="66"/>
        <v>79</v>
      </c>
      <c r="B95">
        <f t="shared" si="35"/>
        <v>0.19438030913771848</v>
      </c>
      <c r="C95">
        <f t="shared" si="36"/>
        <v>0.19438030913771848</v>
      </c>
      <c r="D95">
        <f t="shared" si="37"/>
        <v>0</v>
      </c>
      <c r="E95">
        <f t="shared" si="38"/>
        <v>0.19438030913771848</v>
      </c>
      <c r="F95">
        <f t="shared" si="39"/>
        <v>1.0187166949552142</v>
      </c>
      <c r="G95">
        <f t="shared" si="40"/>
        <v>1.9438030913771849</v>
      </c>
      <c r="H95">
        <f t="shared" si="41"/>
        <v>0.33333333333333331</v>
      </c>
      <c r="I95">
        <f t="shared" si="42"/>
        <v>0</v>
      </c>
      <c r="J95">
        <f t="shared" si="43"/>
        <v>0.12958687275847899</v>
      </c>
      <c r="K95">
        <f t="shared" si="44"/>
        <v>0</v>
      </c>
      <c r="L95">
        <f t="shared" si="45"/>
        <v>0.19438030913771848</v>
      </c>
      <c r="M95">
        <f t="shared" si="46"/>
        <v>1.9438030913771849</v>
      </c>
      <c r="N95">
        <f t="shared" si="47"/>
        <v>0.33333333333333331</v>
      </c>
      <c r="O95">
        <v>-90</v>
      </c>
      <c r="P95">
        <f t="shared" si="48"/>
        <v>0</v>
      </c>
      <c r="Q95">
        <v>0</v>
      </c>
      <c r="R95">
        <f t="shared" si="49"/>
        <v>79</v>
      </c>
      <c r="S95">
        <f t="shared" si="50"/>
        <v>0</v>
      </c>
      <c r="T95">
        <f t="shared" si="51"/>
        <v>9.7186935800593011E-2</v>
      </c>
      <c r="U95">
        <v>-90</v>
      </c>
      <c r="V95">
        <f t="shared" si="52"/>
        <v>0</v>
      </c>
      <c r="W95">
        <f t="shared" si="53"/>
        <v>0</v>
      </c>
      <c r="X95">
        <f t="shared" si="54"/>
        <v>0</v>
      </c>
      <c r="Y95">
        <f t="shared" si="55"/>
        <v>0</v>
      </c>
      <c r="Z95">
        <f t="shared" si="56"/>
        <v>0</v>
      </c>
      <c r="AA95">
        <f t="shared" si="57"/>
        <v>0</v>
      </c>
      <c r="AB95">
        <f t="shared" si="58"/>
        <v>169</v>
      </c>
      <c r="AC95">
        <f t="shared" si="67"/>
        <v>0</v>
      </c>
      <c r="AD95">
        <f t="shared" si="68"/>
        <v>0</v>
      </c>
      <c r="AE95">
        <f t="shared" si="59"/>
        <v>0</v>
      </c>
      <c r="AF95" t="e">
        <f t="shared" si="60"/>
        <v>#DIV/0!</v>
      </c>
      <c r="AG95">
        <f t="shared" si="61"/>
        <v>0</v>
      </c>
      <c r="AL95">
        <f t="shared" si="62"/>
        <v>201</v>
      </c>
      <c r="AM95">
        <f t="shared" si="63"/>
        <v>0</v>
      </c>
      <c r="AN95">
        <f t="shared" si="69"/>
        <v>0</v>
      </c>
      <c r="AO95">
        <f t="shared" si="64"/>
        <v>0</v>
      </c>
      <c r="AQ95">
        <f t="shared" si="65"/>
        <v>0</v>
      </c>
    </row>
    <row r="96" spans="1:46">
      <c r="A96">
        <f t="shared" si="66"/>
        <v>80</v>
      </c>
      <c r="B96">
        <f t="shared" si="35"/>
        <v>0.17632698070846498</v>
      </c>
      <c r="C96">
        <f t="shared" si="36"/>
        <v>0.17632698070846498</v>
      </c>
      <c r="D96">
        <f t="shared" si="37"/>
        <v>0</v>
      </c>
      <c r="E96">
        <f t="shared" si="38"/>
        <v>0.17632698070846498</v>
      </c>
      <c r="F96">
        <f t="shared" si="39"/>
        <v>1.0154266118857451</v>
      </c>
      <c r="G96">
        <f t="shared" si="40"/>
        <v>1.7632698070846498</v>
      </c>
      <c r="H96">
        <f t="shared" si="41"/>
        <v>0.33333333333333331</v>
      </c>
      <c r="I96">
        <f t="shared" si="42"/>
        <v>0</v>
      </c>
      <c r="J96">
        <f t="shared" si="43"/>
        <v>0.11755132047230998</v>
      </c>
      <c r="K96">
        <f t="shared" si="44"/>
        <v>0</v>
      </c>
      <c r="L96">
        <f t="shared" si="45"/>
        <v>0.17632698070846498</v>
      </c>
      <c r="M96">
        <f t="shared" si="46"/>
        <v>1.7632698070846498</v>
      </c>
      <c r="N96">
        <f t="shared" si="47"/>
        <v>0.33333333333333331</v>
      </c>
      <c r="O96">
        <v>-90</v>
      </c>
      <c r="P96">
        <f t="shared" si="48"/>
        <v>0</v>
      </c>
      <c r="Q96">
        <v>0</v>
      </c>
      <c r="R96">
        <f t="shared" si="49"/>
        <v>80</v>
      </c>
      <c r="S96">
        <f t="shared" si="50"/>
        <v>0</v>
      </c>
      <c r="T96">
        <f t="shared" si="51"/>
        <v>8.8160828540849098E-2</v>
      </c>
      <c r="U96">
        <v>-90</v>
      </c>
      <c r="V96">
        <f t="shared" si="52"/>
        <v>0</v>
      </c>
      <c r="W96">
        <f t="shared" si="53"/>
        <v>0</v>
      </c>
      <c r="X96">
        <f t="shared" si="54"/>
        <v>0</v>
      </c>
      <c r="Y96">
        <f t="shared" si="55"/>
        <v>0</v>
      </c>
      <c r="Z96">
        <f t="shared" si="56"/>
        <v>0</v>
      </c>
      <c r="AA96">
        <f t="shared" si="57"/>
        <v>0</v>
      </c>
      <c r="AB96">
        <f t="shared" si="58"/>
        <v>170</v>
      </c>
      <c r="AC96">
        <f t="shared" si="67"/>
        <v>0</v>
      </c>
      <c r="AD96">
        <f t="shared" si="68"/>
        <v>0</v>
      </c>
      <c r="AE96">
        <f t="shared" si="59"/>
        <v>0</v>
      </c>
      <c r="AF96" t="e">
        <f t="shared" si="60"/>
        <v>#DIV/0!</v>
      </c>
      <c r="AG96">
        <f t="shared" si="61"/>
        <v>0</v>
      </c>
      <c r="AL96">
        <f t="shared" si="62"/>
        <v>202</v>
      </c>
      <c r="AM96">
        <f t="shared" si="63"/>
        <v>0</v>
      </c>
      <c r="AN96">
        <f t="shared" si="69"/>
        <v>0</v>
      </c>
      <c r="AO96">
        <f t="shared" si="64"/>
        <v>0</v>
      </c>
      <c r="AQ96">
        <f t="shared" si="65"/>
        <v>0</v>
      </c>
    </row>
    <row r="97" spans="1:43">
      <c r="A97">
        <f t="shared" si="66"/>
        <v>81</v>
      </c>
      <c r="B97">
        <f t="shared" si="35"/>
        <v>0.15838444032453627</v>
      </c>
      <c r="C97">
        <f t="shared" si="36"/>
        <v>0.15838444032453627</v>
      </c>
      <c r="D97">
        <f t="shared" si="37"/>
        <v>0</v>
      </c>
      <c r="E97">
        <f t="shared" si="38"/>
        <v>0.15838444032453627</v>
      </c>
      <c r="F97">
        <f t="shared" si="39"/>
        <v>1.0124651257880029</v>
      </c>
      <c r="G97">
        <f t="shared" si="40"/>
        <v>1.5838444032453627</v>
      </c>
      <c r="H97">
        <f t="shared" si="41"/>
        <v>0.33333333333333331</v>
      </c>
      <c r="I97">
        <f t="shared" si="42"/>
        <v>0</v>
      </c>
      <c r="J97">
        <f t="shared" si="43"/>
        <v>0.10558962688302419</v>
      </c>
      <c r="K97">
        <f t="shared" si="44"/>
        <v>0</v>
      </c>
      <c r="L97">
        <f t="shared" si="45"/>
        <v>0.15838444032453627</v>
      </c>
      <c r="M97">
        <f t="shared" si="46"/>
        <v>1.5838444032453627</v>
      </c>
      <c r="N97">
        <f t="shared" si="47"/>
        <v>0.33333333333333331</v>
      </c>
      <c r="O97">
        <v>-90</v>
      </c>
      <c r="P97">
        <f t="shared" si="48"/>
        <v>0</v>
      </c>
      <c r="Q97">
        <v>0</v>
      </c>
      <c r="R97">
        <f t="shared" si="49"/>
        <v>81</v>
      </c>
      <c r="S97">
        <f t="shared" si="50"/>
        <v>0</v>
      </c>
      <c r="T97">
        <f t="shared" si="51"/>
        <v>7.9190046915063469E-2</v>
      </c>
      <c r="U97">
        <v>-90</v>
      </c>
      <c r="V97">
        <f t="shared" si="52"/>
        <v>0</v>
      </c>
      <c r="W97">
        <f t="shared" si="53"/>
        <v>0</v>
      </c>
      <c r="X97">
        <f t="shared" si="54"/>
        <v>0</v>
      </c>
      <c r="Y97">
        <f t="shared" si="55"/>
        <v>0</v>
      </c>
      <c r="Z97">
        <f t="shared" si="56"/>
        <v>0</v>
      </c>
      <c r="AA97">
        <f t="shared" si="57"/>
        <v>0</v>
      </c>
      <c r="AB97">
        <f t="shared" si="58"/>
        <v>171</v>
      </c>
      <c r="AC97">
        <f t="shared" si="67"/>
        <v>0</v>
      </c>
      <c r="AD97">
        <f t="shared" si="68"/>
        <v>0</v>
      </c>
      <c r="AE97">
        <f t="shared" si="59"/>
        <v>0</v>
      </c>
      <c r="AF97" t="e">
        <f t="shared" si="60"/>
        <v>#DIV/0!</v>
      </c>
      <c r="AG97">
        <f t="shared" si="61"/>
        <v>0</v>
      </c>
      <c r="AL97">
        <f t="shared" si="62"/>
        <v>203</v>
      </c>
      <c r="AM97">
        <f t="shared" si="63"/>
        <v>0</v>
      </c>
      <c r="AN97">
        <f t="shared" si="69"/>
        <v>0</v>
      </c>
      <c r="AO97">
        <f t="shared" si="64"/>
        <v>0</v>
      </c>
      <c r="AQ97">
        <f t="shared" si="65"/>
        <v>0</v>
      </c>
    </row>
    <row r="98" spans="1:43">
      <c r="A98">
        <f t="shared" si="66"/>
        <v>82</v>
      </c>
      <c r="B98">
        <f t="shared" si="35"/>
        <v>0.14054083470239145</v>
      </c>
      <c r="C98">
        <f t="shared" si="36"/>
        <v>0.14054083470239145</v>
      </c>
      <c r="D98">
        <f t="shared" si="37"/>
        <v>0</v>
      </c>
      <c r="E98">
        <f t="shared" si="38"/>
        <v>0.14054083470239145</v>
      </c>
      <c r="F98">
        <f t="shared" si="39"/>
        <v>1.0098275725186181</v>
      </c>
      <c r="G98">
        <f t="shared" si="40"/>
        <v>1.4054083470239145</v>
      </c>
      <c r="H98">
        <f t="shared" si="41"/>
        <v>0.33333333333333331</v>
      </c>
      <c r="I98">
        <f t="shared" si="42"/>
        <v>0</v>
      </c>
      <c r="J98">
        <f t="shared" si="43"/>
        <v>9.3693889801594307E-2</v>
      </c>
      <c r="K98">
        <f t="shared" si="44"/>
        <v>0</v>
      </c>
      <c r="L98">
        <f t="shared" si="45"/>
        <v>0.14054083470239145</v>
      </c>
      <c r="M98">
        <f t="shared" si="46"/>
        <v>1.4054083470239145</v>
      </c>
      <c r="N98">
        <f t="shared" si="47"/>
        <v>0.33333333333333331</v>
      </c>
      <c r="O98">
        <v>-90</v>
      </c>
      <c r="P98">
        <f t="shared" si="48"/>
        <v>0</v>
      </c>
      <c r="Q98">
        <v>0</v>
      </c>
      <c r="R98">
        <f t="shared" si="49"/>
        <v>82</v>
      </c>
      <c r="S98">
        <f t="shared" si="50"/>
        <v>0</v>
      </c>
      <c r="T98">
        <f t="shared" si="51"/>
        <v>7.0268670263978941E-2</v>
      </c>
      <c r="U98">
        <v>-90</v>
      </c>
      <c r="V98">
        <f t="shared" si="52"/>
        <v>0</v>
      </c>
      <c r="W98">
        <f t="shared" si="53"/>
        <v>0</v>
      </c>
      <c r="X98">
        <f t="shared" si="54"/>
        <v>0</v>
      </c>
      <c r="Y98">
        <f t="shared" si="55"/>
        <v>0</v>
      </c>
      <c r="Z98">
        <f t="shared" si="56"/>
        <v>0</v>
      </c>
      <c r="AA98">
        <f t="shared" si="57"/>
        <v>0</v>
      </c>
      <c r="AB98">
        <f t="shared" si="58"/>
        <v>172</v>
      </c>
      <c r="AC98">
        <f t="shared" si="67"/>
        <v>0</v>
      </c>
      <c r="AD98">
        <f t="shared" si="68"/>
        <v>0</v>
      </c>
      <c r="AE98">
        <f t="shared" si="59"/>
        <v>0</v>
      </c>
      <c r="AF98" t="e">
        <f t="shared" si="60"/>
        <v>#DIV/0!</v>
      </c>
      <c r="AG98">
        <f t="shared" si="61"/>
        <v>0</v>
      </c>
      <c r="AL98">
        <f t="shared" si="62"/>
        <v>204</v>
      </c>
      <c r="AM98">
        <f t="shared" si="63"/>
        <v>0</v>
      </c>
      <c r="AN98">
        <f t="shared" si="69"/>
        <v>0</v>
      </c>
      <c r="AO98">
        <f t="shared" si="64"/>
        <v>0</v>
      </c>
      <c r="AQ98">
        <f t="shared" si="65"/>
        <v>0</v>
      </c>
    </row>
    <row r="99" spans="1:43">
      <c r="A99">
        <f t="shared" si="66"/>
        <v>83</v>
      </c>
      <c r="B99">
        <f t="shared" si="35"/>
        <v>0.1227845609029046</v>
      </c>
      <c r="C99">
        <f t="shared" si="36"/>
        <v>0.1227845609029046</v>
      </c>
      <c r="D99">
        <f t="shared" si="37"/>
        <v>0</v>
      </c>
      <c r="E99">
        <f t="shared" si="38"/>
        <v>0.1227845609029046</v>
      </c>
      <c r="F99">
        <f t="shared" si="39"/>
        <v>1.0075098254588484</v>
      </c>
      <c r="G99">
        <f t="shared" si="40"/>
        <v>1.2278456090290459</v>
      </c>
      <c r="H99">
        <f t="shared" si="41"/>
        <v>0.33333333333333331</v>
      </c>
      <c r="I99">
        <f t="shared" si="42"/>
        <v>0</v>
      </c>
      <c r="J99">
        <f t="shared" si="43"/>
        <v>8.1856373935269733E-2</v>
      </c>
      <c r="K99">
        <f t="shared" si="44"/>
        <v>0</v>
      </c>
      <c r="L99">
        <f t="shared" si="45"/>
        <v>0.1227845609029046</v>
      </c>
      <c r="M99">
        <f t="shared" si="46"/>
        <v>1.2278456090290459</v>
      </c>
      <c r="N99">
        <f t="shared" si="47"/>
        <v>0.33333333333333331</v>
      </c>
      <c r="O99">
        <v>-90</v>
      </c>
      <c r="P99">
        <f t="shared" si="48"/>
        <v>0</v>
      </c>
      <c r="Q99">
        <v>0</v>
      </c>
      <c r="R99">
        <f t="shared" si="49"/>
        <v>83</v>
      </c>
      <c r="S99">
        <f t="shared" si="50"/>
        <v>0</v>
      </c>
      <c r="T99">
        <f t="shared" si="51"/>
        <v>6.1390902633848957E-2</v>
      </c>
      <c r="U99">
        <v>-90</v>
      </c>
      <c r="V99">
        <f t="shared" si="52"/>
        <v>0</v>
      </c>
      <c r="W99">
        <f t="shared" si="53"/>
        <v>0</v>
      </c>
      <c r="X99">
        <f t="shared" si="54"/>
        <v>0</v>
      </c>
      <c r="Y99">
        <f t="shared" si="55"/>
        <v>0</v>
      </c>
      <c r="Z99">
        <f t="shared" si="56"/>
        <v>0</v>
      </c>
      <c r="AA99">
        <f t="shared" si="57"/>
        <v>0</v>
      </c>
      <c r="AB99">
        <f t="shared" si="58"/>
        <v>173</v>
      </c>
      <c r="AC99">
        <f t="shared" si="67"/>
        <v>0</v>
      </c>
      <c r="AD99">
        <f t="shared" si="68"/>
        <v>0</v>
      </c>
      <c r="AE99">
        <f t="shared" si="59"/>
        <v>0</v>
      </c>
      <c r="AF99" t="e">
        <f t="shared" si="60"/>
        <v>#DIV/0!</v>
      </c>
      <c r="AG99">
        <f t="shared" si="61"/>
        <v>0</v>
      </c>
      <c r="AL99">
        <f t="shared" si="62"/>
        <v>205</v>
      </c>
      <c r="AM99">
        <f t="shared" si="63"/>
        <v>0</v>
      </c>
      <c r="AN99">
        <f t="shared" si="69"/>
        <v>0</v>
      </c>
      <c r="AO99">
        <f t="shared" si="64"/>
        <v>0</v>
      </c>
      <c r="AQ99">
        <f t="shared" si="65"/>
        <v>0</v>
      </c>
    </row>
    <row r="100" spans="1:43">
      <c r="A100">
        <f t="shared" si="66"/>
        <v>84</v>
      </c>
      <c r="B100">
        <f t="shared" si="35"/>
        <v>0.10510423526567647</v>
      </c>
      <c r="C100">
        <f t="shared" si="36"/>
        <v>0.10510423526567647</v>
      </c>
      <c r="D100">
        <f t="shared" si="37"/>
        <v>0</v>
      </c>
      <c r="E100">
        <f t="shared" si="38"/>
        <v>0.10510423526567647</v>
      </c>
      <c r="F100">
        <f t="shared" si="39"/>
        <v>1.0055082795635164</v>
      </c>
      <c r="G100">
        <f t="shared" si="40"/>
        <v>1.0510423526567647</v>
      </c>
      <c r="H100">
        <f t="shared" si="41"/>
        <v>0.33333333333333331</v>
      </c>
      <c r="I100">
        <f t="shared" si="42"/>
        <v>0</v>
      </c>
      <c r="J100">
        <f t="shared" si="43"/>
        <v>7.0069490177117652E-2</v>
      </c>
      <c r="K100">
        <f t="shared" si="44"/>
        <v>0</v>
      </c>
      <c r="L100">
        <f t="shared" si="45"/>
        <v>0.10510423526567647</v>
      </c>
      <c r="M100">
        <f t="shared" si="46"/>
        <v>1.0510423526567647</v>
      </c>
      <c r="N100">
        <f t="shared" si="47"/>
        <v>0.33333333333333331</v>
      </c>
      <c r="O100">
        <v>-90</v>
      </c>
      <c r="P100">
        <f t="shared" si="48"/>
        <v>0</v>
      </c>
      <c r="Q100">
        <v>0</v>
      </c>
      <c r="R100">
        <f t="shared" si="49"/>
        <v>84</v>
      </c>
      <c r="S100">
        <f t="shared" si="50"/>
        <v>0</v>
      </c>
      <c r="T100">
        <f t="shared" si="51"/>
        <v>5.2551057292614799E-2</v>
      </c>
      <c r="U100">
        <v>-90</v>
      </c>
      <c r="V100">
        <f t="shared" si="52"/>
        <v>0</v>
      </c>
      <c r="W100">
        <f t="shared" si="53"/>
        <v>0</v>
      </c>
      <c r="X100">
        <f t="shared" si="54"/>
        <v>0</v>
      </c>
      <c r="Y100">
        <f t="shared" si="55"/>
        <v>0</v>
      </c>
      <c r="Z100">
        <f t="shared" si="56"/>
        <v>0</v>
      </c>
      <c r="AA100">
        <f t="shared" si="57"/>
        <v>0</v>
      </c>
      <c r="AB100">
        <f t="shared" si="58"/>
        <v>174</v>
      </c>
      <c r="AC100">
        <f t="shared" si="67"/>
        <v>0</v>
      </c>
      <c r="AD100">
        <f t="shared" si="68"/>
        <v>0</v>
      </c>
      <c r="AE100">
        <f t="shared" si="59"/>
        <v>0</v>
      </c>
      <c r="AF100" t="e">
        <f t="shared" si="60"/>
        <v>#DIV/0!</v>
      </c>
      <c r="AG100">
        <f t="shared" si="61"/>
        <v>0</v>
      </c>
      <c r="AL100">
        <f t="shared" si="62"/>
        <v>206</v>
      </c>
      <c r="AM100">
        <f t="shared" si="63"/>
        <v>0</v>
      </c>
      <c r="AN100">
        <f t="shared" si="69"/>
        <v>0</v>
      </c>
      <c r="AO100">
        <f t="shared" si="64"/>
        <v>0</v>
      </c>
      <c r="AQ100">
        <f t="shared" si="65"/>
        <v>0</v>
      </c>
    </row>
    <row r="101" spans="1:43">
      <c r="A101">
        <f t="shared" si="66"/>
        <v>85</v>
      </c>
      <c r="B101">
        <f t="shared" si="35"/>
        <v>8.7488663525924007E-2</v>
      </c>
      <c r="C101">
        <f t="shared" si="36"/>
        <v>8.7488663525924007E-2</v>
      </c>
      <c r="D101">
        <f t="shared" si="37"/>
        <v>0</v>
      </c>
      <c r="E101">
        <f t="shared" si="38"/>
        <v>8.7488663525924007E-2</v>
      </c>
      <c r="F101">
        <f t="shared" si="39"/>
        <v>1.0038198375433474</v>
      </c>
      <c r="G101">
        <f t="shared" si="40"/>
        <v>0.87488663525924004</v>
      </c>
      <c r="H101">
        <f t="shared" si="41"/>
        <v>0.33333333333333331</v>
      </c>
      <c r="I101">
        <f t="shared" si="42"/>
        <v>0</v>
      </c>
      <c r="J101">
        <f t="shared" si="43"/>
        <v>5.8325775683949338E-2</v>
      </c>
      <c r="K101">
        <f t="shared" si="44"/>
        <v>0</v>
      </c>
      <c r="L101">
        <f t="shared" si="45"/>
        <v>8.7488663525924007E-2</v>
      </c>
      <c r="M101">
        <f t="shared" si="46"/>
        <v>0.87488663525924004</v>
      </c>
      <c r="N101">
        <f t="shared" si="47"/>
        <v>0.33333333333333331</v>
      </c>
      <c r="O101">
        <v>-90</v>
      </c>
      <c r="P101">
        <f t="shared" si="48"/>
        <v>0</v>
      </c>
      <c r="Q101">
        <v>0</v>
      </c>
      <c r="R101">
        <f t="shared" si="49"/>
        <v>85</v>
      </c>
      <c r="S101">
        <f t="shared" si="50"/>
        <v>0</v>
      </c>
      <c r="T101">
        <f t="shared" si="51"/>
        <v>4.3743541832387552E-2</v>
      </c>
      <c r="U101">
        <v>-90</v>
      </c>
      <c r="V101">
        <f t="shared" si="52"/>
        <v>0</v>
      </c>
      <c r="W101">
        <f t="shared" si="53"/>
        <v>0</v>
      </c>
      <c r="X101">
        <f t="shared" si="54"/>
        <v>0</v>
      </c>
      <c r="Y101">
        <f t="shared" si="55"/>
        <v>0</v>
      </c>
      <c r="Z101">
        <f t="shared" si="56"/>
        <v>0</v>
      </c>
      <c r="AA101">
        <f t="shared" si="57"/>
        <v>0</v>
      </c>
      <c r="AB101">
        <f t="shared" si="58"/>
        <v>175</v>
      </c>
      <c r="AC101">
        <f t="shared" si="67"/>
        <v>0</v>
      </c>
      <c r="AD101">
        <f t="shared" si="68"/>
        <v>0</v>
      </c>
      <c r="AE101">
        <f t="shared" si="59"/>
        <v>0</v>
      </c>
      <c r="AF101" t="e">
        <f t="shared" si="60"/>
        <v>#DIV/0!</v>
      </c>
      <c r="AG101">
        <f t="shared" si="61"/>
        <v>0</v>
      </c>
      <c r="AL101">
        <f t="shared" si="62"/>
        <v>207</v>
      </c>
      <c r="AM101">
        <f t="shared" si="63"/>
        <v>0</v>
      </c>
      <c r="AN101">
        <f t="shared" si="69"/>
        <v>0</v>
      </c>
      <c r="AO101">
        <f t="shared" si="64"/>
        <v>0</v>
      </c>
      <c r="AQ101">
        <f t="shared" si="65"/>
        <v>0</v>
      </c>
    </row>
    <row r="102" spans="1:43">
      <c r="A102">
        <f t="shared" si="66"/>
        <v>86</v>
      </c>
      <c r="B102">
        <f t="shared" si="35"/>
        <v>6.9926811943510414E-2</v>
      </c>
      <c r="C102">
        <f t="shared" si="36"/>
        <v>6.9926811943510414E-2</v>
      </c>
      <c r="D102">
        <f t="shared" si="37"/>
        <v>0</v>
      </c>
      <c r="E102">
        <f t="shared" si="38"/>
        <v>6.9926811943510414E-2</v>
      </c>
      <c r="F102">
        <f t="shared" si="39"/>
        <v>1.0024418980811722</v>
      </c>
      <c r="G102">
        <f t="shared" si="40"/>
        <v>0.69926811943510414</v>
      </c>
      <c r="H102">
        <f t="shared" si="41"/>
        <v>0.33333333333333331</v>
      </c>
      <c r="I102">
        <f t="shared" si="42"/>
        <v>0</v>
      </c>
      <c r="J102">
        <f t="shared" si="43"/>
        <v>4.661787462900694E-2</v>
      </c>
      <c r="K102">
        <f t="shared" si="44"/>
        <v>0</v>
      </c>
      <c r="L102">
        <f t="shared" si="45"/>
        <v>6.9926811943510414E-2</v>
      </c>
      <c r="M102">
        <f t="shared" si="46"/>
        <v>0.69926811943510414</v>
      </c>
      <c r="N102">
        <f t="shared" si="47"/>
        <v>0.33333333333333331</v>
      </c>
      <c r="O102">
        <v>-90</v>
      </c>
      <c r="P102">
        <f t="shared" si="48"/>
        <v>0</v>
      </c>
      <c r="Q102">
        <v>0</v>
      </c>
      <c r="R102">
        <f t="shared" si="49"/>
        <v>86</v>
      </c>
      <c r="S102">
        <f t="shared" si="50"/>
        <v>0</v>
      </c>
      <c r="T102">
        <f t="shared" si="51"/>
        <v>3.4962843773639486E-2</v>
      </c>
      <c r="U102">
        <v>-90</v>
      </c>
      <c r="V102">
        <f t="shared" si="52"/>
        <v>0</v>
      </c>
      <c r="W102">
        <f t="shared" si="53"/>
        <v>0</v>
      </c>
      <c r="X102">
        <f t="shared" si="54"/>
        <v>0</v>
      </c>
      <c r="Y102">
        <f t="shared" si="55"/>
        <v>0</v>
      </c>
      <c r="Z102">
        <f t="shared" si="56"/>
        <v>0</v>
      </c>
      <c r="AA102">
        <f t="shared" si="57"/>
        <v>0</v>
      </c>
      <c r="AB102">
        <f t="shared" si="58"/>
        <v>176</v>
      </c>
      <c r="AC102">
        <f t="shared" si="67"/>
        <v>0</v>
      </c>
      <c r="AD102">
        <f t="shared" si="68"/>
        <v>0</v>
      </c>
      <c r="AE102">
        <f t="shared" si="59"/>
        <v>0</v>
      </c>
      <c r="AF102" t="e">
        <f t="shared" si="60"/>
        <v>#DIV/0!</v>
      </c>
      <c r="AG102">
        <f t="shared" si="61"/>
        <v>0</v>
      </c>
      <c r="AL102">
        <f t="shared" si="62"/>
        <v>208</v>
      </c>
      <c r="AM102">
        <f t="shared" si="63"/>
        <v>0</v>
      </c>
      <c r="AN102">
        <f t="shared" si="69"/>
        <v>0</v>
      </c>
      <c r="AO102">
        <f t="shared" si="64"/>
        <v>0</v>
      </c>
      <c r="AQ102">
        <f t="shared" si="65"/>
        <v>0</v>
      </c>
    </row>
    <row r="103" spans="1:43">
      <c r="A103">
        <f t="shared" si="66"/>
        <v>87</v>
      </c>
      <c r="B103">
        <f t="shared" si="35"/>
        <v>5.240777928304121E-2</v>
      </c>
      <c r="C103">
        <f t="shared" si="36"/>
        <v>5.240777928304121E-2</v>
      </c>
      <c r="D103">
        <f t="shared" si="37"/>
        <v>0</v>
      </c>
      <c r="E103">
        <f t="shared" si="38"/>
        <v>5.240777928304121E-2</v>
      </c>
      <c r="F103">
        <f t="shared" si="39"/>
        <v>1.0013723459979209</v>
      </c>
      <c r="G103">
        <f t="shared" si="40"/>
        <v>0.52407779283041211</v>
      </c>
      <c r="H103">
        <f t="shared" si="41"/>
        <v>0.33333333333333331</v>
      </c>
      <c r="I103">
        <f t="shared" si="42"/>
        <v>0</v>
      </c>
      <c r="J103">
        <f t="shared" si="43"/>
        <v>3.4938519522027471E-2</v>
      </c>
      <c r="K103">
        <f t="shared" si="44"/>
        <v>0</v>
      </c>
      <c r="L103">
        <f t="shared" si="45"/>
        <v>5.240777928304121E-2</v>
      </c>
      <c r="M103">
        <f t="shared" si="46"/>
        <v>0.52407779283041211</v>
      </c>
      <c r="N103">
        <f t="shared" si="47"/>
        <v>0.33333333333333331</v>
      </c>
      <c r="O103">
        <v>-90</v>
      </c>
      <c r="P103">
        <f t="shared" si="48"/>
        <v>0</v>
      </c>
      <c r="Q103">
        <v>0</v>
      </c>
      <c r="R103">
        <f t="shared" si="49"/>
        <v>87</v>
      </c>
      <c r="S103">
        <f t="shared" si="50"/>
        <v>0</v>
      </c>
      <c r="T103">
        <f t="shared" si="51"/>
        <v>2.6203516591112502E-2</v>
      </c>
      <c r="U103">
        <v>-90</v>
      </c>
      <c r="V103">
        <f t="shared" si="52"/>
        <v>0</v>
      </c>
      <c r="W103">
        <f t="shared" si="53"/>
        <v>0</v>
      </c>
      <c r="X103">
        <f t="shared" si="54"/>
        <v>0</v>
      </c>
      <c r="Y103">
        <f t="shared" si="55"/>
        <v>0</v>
      </c>
      <c r="Z103">
        <f t="shared" si="56"/>
        <v>0</v>
      </c>
      <c r="AA103">
        <f t="shared" si="57"/>
        <v>0</v>
      </c>
      <c r="AB103">
        <f t="shared" si="58"/>
        <v>177</v>
      </c>
      <c r="AC103">
        <f t="shared" si="67"/>
        <v>0</v>
      </c>
      <c r="AD103">
        <f t="shared" si="68"/>
        <v>0</v>
      </c>
      <c r="AE103">
        <f t="shared" si="59"/>
        <v>0</v>
      </c>
      <c r="AF103" t="e">
        <f t="shared" si="60"/>
        <v>#DIV/0!</v>
      </c>
      <c r="AG103">
        <f t="shared" si="61"/>
        <v>0</v>
      </c>
      <c r="AL103">
        <f t="shared" si="62"/>
        <v>209</v>
      </c>
      <c r="AM103">
        <f t="shared" si="63"/>
        <v>0</v>
      </c>
      <c r="AN103">
        <f t="shared" si="69"/>
        <v>0</v>
      </c>
      <c r="AO103">
        <f t="shared" si="64"/>
        <v>0</v>
      </c>
      <c r="AQ103">
        <f t="shared" si="65"/>
        <v>0</v>
      </c>
    </row>
    <row r="104" spans="1:43">
      <c r="A104">
        <f t="shared" si="66"/>
        <v>88</v>
      </c>
      <c r="B104">
        <f t="shared" si="35"/>
        <v>3.492076949174773E-2</v>
      </c>
      <c r="C104">
        <f t="shared" si="36"/>
        <v>3.492076949174773E-2</v>
      </c>
      <c r="D104">
        <f t="shared" si="37"/>
        <v>0</v>
      </c>
      <c r="E104">
        <f t="shared" si="38"/>
        <v>3.492076949174773E-2</v>
      </c>
      <c r="F104">
        <f t="shared" si="39"/>
        <v>1.0006095442988217</v>
      </c>
      <c r="G104">
        <f t="shared" si="40"/>
        <v>0.34920769491747727</v>
      </c>
      <c r="H104">
        <f t="shared" si="41"/>
        <v>0.33333333333333331</v>
      </c>
      <c r="I104">
        <f t="shared" si="42"/>
        <v>0</v>
      </c>
      <c r="J104">
        <f t="shared" si="43"/>
        <v>2.3280512994498487E-2</v>
      </c>
      <c r="K104">
        <f t="shared" si="44"/>
        <v>0</v>
      </c>
      <c r="L104">
        <f t="shared" si="45"/>
        <v>3.492076949174773E-2</v>
      </c>
      <c r="M104">
        <f t="shared" si="46"/>
        <v>0.34920769491747727</v>
      </c>
      <c r="N104">
        <f t="shared" si="47"/>
        <v>0.33333333333333331</v>
      </c>
      <c r="O104">
        <v>-90</v>
      </c>
      <c r="P104">
        <f t="shared" si="48"/>
        <v>0</v>
      </c>
      <c r="Q104">
        <v>0</v>
      </c>
      <c r="R104">
        <f t="shared" si="49"/>
        <v>88</v>
      </c>
      <c r="S104">
        <f t="shared" si="50"/>
        <v>0</v>
      </c>
      <c r="T104">
        <f t="shared" si="51"/>
        <v>1.7460166085282412E-2</v>
      </c>
      <c r="U104">
        <v>-90</v>
      </c>
      <c r="V104">
        <f t="shared" si="52"/>
        <v>0</v>
      </c>
      <c r="W104">
        <f t="shared" si="53"/>
        <v>0</v>
      </c>
      <c r="X104">
        <f t="shared" si="54"/>
        <v>0</v>
      </c>
      <c r="Y104">
        <f t="shared" si="55"/>
        <v>0</v>
      </c>
      <c r="Z104">
        <f t="shared" si="56"/>
        <v>0</v>
      </c>
      <c r="AA104">
        <f t="shared" si="57"/>
        <v>0</v>
      </c>
      <c r="AB104">
        <f t="shared" si="58"/>
        <v>178</v>
      </c>
      <c r="AC104">
        <f t="shared" si="67"/>
        <v>0</v>
      </c>
      <c r="AD104">
        <f t="shared" si="68"/>
        <v>0</v>
      </c>
      <c r="AE104">
        <f t="shared" si="59"/>
        <v>0</v>
      </c>
      <c r="AF104" t="e">
        <f t="shared" si="60"/>
        <v>#DIV/0!</v>
      </c>
      <c r="AG104">
        <f t="shared" si="61"/>
        <v>0</v>
      </c>
      <c r="AL104">
        <f t="shared" si="62"/>
        <v>210</v>
      </c>
      <c r="AM104">
        <f t="shared" si="63"/>
        <v>0</v>
      </c>
      <c r="AN104">
        <f t="shared" si="69"/>
        <v>0</v>
      </c>
      <c r="AO104">
        <f t="shared" si="64"/>
        <v>0</v>
      </c>
      <c r="AQ104">
        <f t="shared" si="65"/>
        <v>0</v>
      </c>
    </row>
    <row r="105" spans="1:43">
      <c r="A105">
        <f t="shared" si="66"/>
        <v>89</v>
      </c>
      <c r="B105">
        <f t="shared" si="35"/>
        <v>1.7455064928217585E-2</v>
      </c>
      <c r="C105">
        <f t="shared" si="36"/>
        <v>1.7455064928217585E-2</v>
      </c>
      <c r="D105">
        <f t="shared" si="37"/>
        <v>0</v>
      </c>
      <c r="E105">
        <f t="shared" si="38"/>
        <v>1.7455064928217585E-2</v>
      </c>
      <c r="F105">
        <f t="shared" si="39"/>
        <v>1.0001523280439077</v>
      </c>
      <c r="G105">
        <f t="shared" si="40"/>
        <v>0.17455064928217584</v>
      </c>
      <c r="H105">
        <f t="shared" si="41"/>
        <v>0.33333333333333331</v>
      </c>
      <c r="I105">
        <f t="shared" si="42"/>
        <v>0</v>
      </c>
      <c r="J105">
        <f t="shared" si="43"/>
        <v>1.1636709952145058E-2</v>
      </c>
      <c r="K105">
        <f t="shared" si="44"/>
        <v>0</v>
      </c>
      <c r="L105">
        <f t="shared" si="45"/>
        <v>1.7455064928217585E-2</v>
      </c>
      <c r="M105">
        <f t="shared" si="46"/>
        <v>0.17455064928217584</v>
      </c>
      <c r="N105">
        <f t="shared" si="47"/>
        <v>0.33333333333333331</v>
      </c>
      <c r="O105">
        <v>-90</v>
      </c>
      <c r="P105">
        <f t="shared" si="48"/>
        <v>0</v>
      </c>
      <c r="Q105">
        <v>0</v>
      </c>
      <c r="R105">
        <f t="shared" si="49"/>
        <v>89</v>
      </c>
      <c r="S105">
        <f t="shared" si="50"/>
        <v>0</v>
      </c>
      <c r="T105">
        <f t="shared" si="51"/>
        <v>8.7274370263293807E-3</v>
      </c>
      <c r="U105">
        <v>-90</v>
      </c>
      <c r="V105">
        <f t="shared" si="52"/>
        <v>0</v>
      </c>
      <c r="W105">
        <f t="shared" si="53"/>
        <v>0</v>
      </c>
      <c r="X105">
        <f t="shared" si="54"/>
        <v>0</v>
      </c>
      <c r="Y105">
        <f t="shared" si="55"/>
        <v>0</v>
      </c>
      <c r="Z105">
        <f t="shared" si="56"/>
        <v>0</v>
      </c>
      <c r="AA105">
        <f t="shared" si="57"/>
        <v>0</v>
      </c>
      <c r="AB105">
        <f t="shared" si="58"/>
        <v>179</v>
      </c>
      <c r="AC105">
        <f t="shared" si="67"/>
        <v>0</v>
      </c>
      <c r="AD105">
        <f t="shared" si="68"/>
        <v>0</v>
      </c>
      <c r="AE105">
        <f t="shared" si="59"/>
        <v>0</v>
      </c>
      <c r="AF105" t="e">
        <f t="shared" si="60"/>
        <v>#DIV/0!</v>
      </c>
      <c r="AG105">
        <f t="shared" si="61"/>
        <v>0</v>
      </c>
      <c r="AL105">
        <f t="shared" si="62"/>
        <v>211</v>
      </c>
      <c r="AM105">
        <f t="shared" si="63"/>
        <v>0</v>
      </c>
      <c r="AN105">
        <f t="shared" si="69"/>
        <v>0</v>
      </c>
      <c r="AO105">
        <f t="shared" si="64"/>
        <v>0</v>
      </c>
      <c r="AQ105">
        <f t="shared" si="65"/>
        <v>0</v>
      </c>
    </row>
    <row r="106" spans="1:43">
      <c r="A106">
        <v>90</v>
      </c>
      <c r="B106">
        <f t="shared" si="35"/>
        <v>0</v>
      </c>
      <c r="C106">
        <f t="shared" si="36"/>
        <v>0</v>
      </c>
      <c r="D106">
        <f t="shared" si="37"/>
        <v>0</v>
      </c>
      <c r="E106">
        <f t="shared" si="38"/>
        <v>0</v>
      </c>
      <c r="F106">
        <f t="shared" si="39"/>
        <v>1</v>
      </c>
      <c r="G106">
        <f t="shared" si="40"/>
        <v>0</v>
      </c>
      <c r="H106">
        <f t="shared" si="41"/>
        <v>0.33333333333333331</v>
      </c>
      <c r="I106">
        <f t="shared" si="42"/>
        <v>0</v>
      </c>
      <c r="J106">
        <f t="shared" si="43"/>
        <v>0</v>
      </c>
      <c r="K106">
        <f t="shared" si="44"/>
        <v>0</v>
      </c>
      <c r="L106">
        <f t="shared" si="45"/>
        <v>0</v>
      </c>
      <c r="M106">
        <f t="shared" si="46"/>
        <v>0</v>
      </c>
      <c r="N106" t="e">
        <f t="shared" si="47"/>
        <v>#DIV/0!</v>
      </c>
      <c r="O106">
        <v>-90</v>
      </c>
      <c r="P106">
        <f t="shared" si="48"/>
        <v>0</v>
      </c>
      <c r="Q106">
        <v>0</v>
      </c>
      <c r="R106">
        <f t="shared" si="49"/>
        <v>90</v>
      </c>
      <c r="S106">
        <f t="shared" si="50"/>
        <v>0</v>
      </c>
      <c r="T106">
        <f t="shared" si="51"/>
        <v>0</v>
      </c>
      <c r="U106">
        <v>-90</v>
      </c>
      <c r="V106">
        <f t="shared" si="52"/>
        <v>0</v>
      </c>
      <c r="W106">
        <f t="shared" si="53"/>
        <v>0</v>
      </c>
      <c r="X106">
        <f t="shared" si="54"/>
        <v>0</v>
      </c>
      <c r="Y106">
        <f t="shared" si="55"/>
        <v>0</v>
      </c>
      <c r="Z106">
        <f t="shared" si="56"/>
        <v>0</v>
      </c>
      <c r="AA106">
        <f t="shared" si="57"/>
        <v>0</v>
      </c>
      <c r="AB106">
        <f t="shared" si="58"/>
        <v>180</v>
      </c>
      <c r="AC106">
        <f t="shared" si="67"/>
        <v>0</v>
      </c>
      <c r="AD106">
        <f t="shared" si="68"/>
        <v>0</v>
      </c>
      <c r="AE106">
        <f t="shared" si="59"/>
        <v>0</v>
      </c>
      <c r="AF106" t="e">
        <f t="shared" si="60"/>
        <v>#DIV/0!</v>
      </c>
      <c r="AG106">
        <f t="shared" si="61"/>
        <v>0</v>
      </c>
      <c r="AL106">
        <f t="shared" si="62"/>
        <v>212</v>
      </c>
      <c r="AM106">
        <f t="shared" si="63"/>
        <v>0</v>
      </c>
      <c r="AN106">
        <f t="shared" si="69"/>
        <v>0</v>
      </c>
      <c r="AO106">
        <f t="shared" si="64"/>
        <v>0</v>
      </c>
      <c r="AQ106">
        <f t="shared" si="65"/>
        <v>0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Activo</vt:lpstr>
      <vt:lpstr>Pasivo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</dc:creator>
  <cp:lastModifiedBy>Nicolas</cp:lastModifiedBy>
  <dcterms:created xsi:type="dcterms:W3CDTF">2021-07-11T15:19:34Z</dcterms:created>
  <dcterms:modified xsi:type="dcterms:W3CDTF">2021-12-10T20:15:25Z</dcterms:modified>
</cp:coreProperties>
</file>